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mota\Desktop\Informe Meta Fisica Financiera 2022\"/>
    </mc:Choice>
  </mc:AlternateContent>
  <bookViews>
    <workbookView xWindow="0" yWindow="0" windowWidth="28800" windowHeight="9945"/>
  </bookViews>
  <sheets>
    <sheet name="Hoja1" sheetId="1" r:id="rId1"/>
  </sheets>
  <externalReferences>
    <externalReference r:id="rId2"/>
  </externalReferences>
  <definedNames>
    <definedName name="_xlnm.Print_Area" localSheetId="0">Hoja1!$A$1:$J$64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I43" i="1"/>
  <c r="J47" i="1"/>
  <c r="I29" i="1"/>
  <c r="I25" i="1"/>
  <c r="I47" i="1" l="1"/>
  <c r="C14" i="1" l="1"/>
</calcChain>
</file>

<file path=xl/sharedStrings.xml><?xml version="1.0" encoding="utf-8"?>
<sst xmlns="http://schemas.openxmlformats.org/spreadsheetml/2006/main" count="111" uniqueCount="77">
  <si>
    <t>Código</t>
  </si>
  <si>
    <t>Documento Relacionado</t>
  </si>
  <si>
    <t>Fecha Versión</t>
  </si>
  <si>
    <t>Versión</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</si>
  <si>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</si>
  <si>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</si>
  <si>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</si>
  <si>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</si>
  <si>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</si>
  <si>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</si>
  <si>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</si>
  <si>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</si>
  <si>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</si>
  <si>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</si>
  <si>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</si>
  <si>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</si>
  <si>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</si>
  <si>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</si>
  <si>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</si>
  <si>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</si>
  <si>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</si>
  <si>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</si>
  <si>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</si>
  <si>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</si>
  <si>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</si>
  <si>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</si>
  <si>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</si>
  <si>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</si>
  <si>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</si>
  <si>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</si>
  <si>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</si>
  <si>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</si>
  <si>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</si>
  <si>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</si>
  <si>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</si>
  <si>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</si>
  <si>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</si>
  <si>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</si>
  <si>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</si>
  <si>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</si>
  <si>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</si>
  <si>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</si>
  <si>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</si>
  <si>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</si>
  <si>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</si>
  <si>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</si>
  <si>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</si>
  <si>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</si>
  <si>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 xml:space="preserve">Número de actividades realizadas	</t>
  </si>
  <si>
    <t>Programación Trimestral</t>
  </si>
  <si>
    <t>Ejecución Trimestral</t>
  </si>
  <si>
    <t>0202 - MINISTERIO DE  INTERIOR Y POLICÍA</t>
  </si>
  <si>
    <t>01 - MINISTERIO DE INTERIOR Y POLICÍA</t>
  </si>
  <si>
    <t>0002 - DIRECCIÓN GENERAL DE MIGRACIÓN</t>
  </si>
  <si>
    <t>Garantizar la seguridad ciudadana a nivel nacional, a través de una gestión coordinada que impacte de forma efectiva los diferentes niveles del Estado, logrando una mejor y mayor prevención de los elementos negativos de la seguridad ciudadana, en el marco del respeto a los derechos de la población.</t>
  </si>
  <si>
    <t>Ser reconocidos como una entidad gubernamental modelo, apoyado en una gestión coordinada, de desarrollo sostenible, mejora continua, eficaz y eficiente de los servicios, y la transparencia institucional, como base de una buena administración de los recursos, en el alcance de la paz, la seguridad ciudadana y la garantía de los derechos de las personas.</t>
  </si>
  <si>
    <t xml:space="preserve"> Imperio de la ley y seguridad ciudadana</t>
  </si>
  <si>
    <t>1.2.1</t>
  </si>
  <si>
    <t>Fortalecer el respeto a la ley y sancionar su incumplimiento a través de un sistema de administración de justicia accesible a toda la población, eficiente en el despacho judicial y ágil en los procesos judiciales.</t>
  </si>
  <si>
    <t>12 – SERVICIOS DE CONTROL Y REGULACIÓN MIGRATORIA</t>
  </si>
  <si>
    <t xml:space="preserve">Este programa ejerce el control de los flujos migratorios y la gestión de permanencia de los extranjeros en el territorio dominicano, a través de las mejoras continuas y orientado salvaguardar la seguridad y soberanía nacional.  </t>
  </si>
  <si>
    <t>Población dominicana y extranjeros en el país.</t>
  </si>
  <si>
    <t>Mantener un 100% el porcentaje de los extranjeros con estatus migratorio en cumplimiento, a través de las naturalizaciones.</t>
  </si>
  <si>
    <t>6075 - Extranjeros regulados en territorio nacional</t>
  </si>
  <si>
    <t>6076 - Nacionales y extranjeros autorizados a salir y entrar hacia territorio nacional</t>
  </si>
  <si>
    <t>Este producto consiste en controlar y regularizar la permanencia de extranjeros que cumplan con los requisitos migratorios establecidos con la finalidad de que estén bajo condición de legalidad en el país.</t>
  </si>
  <si>
    <t>Se encarga del control de entradas y salidas, puntos migratorios oficiales, interdicción migratoria y deportación con el objetivo de disminuir la entrada de extranjeros ilegales al territorio dominicano; así como la salida de ilegales nacionales, para mejorar el control migratorio y la imagen del país ante las demás naciones.</t>
  </si>
  <si>
    <t xml:space="preserve">Mildred Mota </t>
  </si>
  <si>
    <t>Encargada Div. De Presupuesto</t>
  </si>
  <si>
    <t xml:space="preserve">Debemos replantear la programación financiera que esta  en SIGEF para el 3er Trimestre, ya que se realizaron modificaciones presupuestaria en este  producto para cumplir con la necesidad de procesos de compras. </t>
  </si>
  <si>
    <t xml:space="preserve">Debemos replantear la programación financiera que esta  en SIGEF para el 3er Trimestre,  ya que se realizaron modificaciones presupuestaria en este  producto para cumplir con la necesidad de procesos de compras. </t>
  </si>
  <si>
    <t xml:space="preserve">
 En el 1er  trimestre, se proyecto una meta fisica de 21,751 para una ejecución  de   17,072   documentos entregados equivalente a un 78%.  La meta financiera programada fue de RD$66,994,635 para una ejecución de RD$ 5,290,430.00 equivalente a un 7.12%. Se coloco  en SIGEF la evidencia de estos valores.como soporte de Nivel de ejecución trimestral.  </t>
  </si>
  <si>
    <t xml:space="preserve">La desviación presentada de un 22% por debajo de la Meta física Ejecutada con relación a la Meta Física Programada es producto de que en el 1er T. el país (a nivel institucional) aún se ve afectado por las medidas ejercidas por el estado dominicano con relacion a  la pandemia del coronavirus (COVID-19), respetando los protocolos de salud pública en las oficinas de los aeropuertos, frontera terrestre y marítimas, provocando retrasos en los diferentes procesos que se realizan en este producto. La causa del  desvio en la meta financiera equivalente a un 92% , esta relacionado a  modificaciones  presupuestarias  realizada para cubrir procesos que iniciaron en el 2021 y no se incluyeron  en la programacion 2022. Ademas de procesos de  2022, que se encuentran a nivel de compromiso y seran devengados en el 2do y 3er  Trimestre. </t>
  </si>
  <si>
    <t xml:space="preserve">La desviación presentada de un 36% mayor de Meta Física Ejecutada con relación a la Meta Física Programada del 1er T, se debe a la recuperación que ha tenido el turismo luego de la pandemia debido a los grandes acuerdos que ha realizado el gobierno como la creación de atractivos turísticos (para cruceros), aprobación de rutas de líneas aéreas que realicen vuelos directos de Europa y estados unidos y la masiva publicidad que se le ha dado al país en distintas ferias realizadas en diferentes paises. Mientras que la desviación por debajo de un 80 % de la Meta Financiera ejecutada con relación a la Meta Financiera Programada, es porque se realizaron Modificaciones presupuestarias para redistribuir apropiacion en las cuentas, necesarias para procesos de compras .Ademas de procesos de  2022, que se encuentran a nivel de compromiso y seran devengados en el 2do y 3er  Trimestre. </t>
  </si>
  <si>
    <t xml:space="preserve">
 En el 1er  trimestre, se proyecto una meta fisica de 3,021,500 de personas para una ejecución  de   4,111,002 de personas que se le dio entrada y salida en el pais, equivalente  a un 136% .  La meta financiera programada fue de RD$141,548,410 para una ejecución de RD$28,014,556 equivalente a un 20%.  Se coloco en  SIGEF la evidencia de estos valores como soporte de Nivel de ejecución trimestral.  </t>
  </si>
  <si>
    <t>Informe de Evaluación trimestral de las Metas Físicas-Financieras 1T</t>
  </si>
  <si>
    <t>Informe Meta Fisica Financiera 1er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</si>
</sst>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dd/mm/yyyy;@"/>
    <numFmt numFmtId="165" formatCode="[$-10409]#,##0;\-#,##0"/>
    <numFmt numFmtId="166" formatCode="[$-10409]#,##0.00;\-#,##0.00"/>
    <numFmt numFmtId="167" formatCode="[$-10409]0.00%"/>
    <numFmt numFmtId="168" formatCode="0.0000000000000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i/>
      <sz val="11"/>
      <color theme="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2">
    <border>
      <left/>
      <right/>
      <top/>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rgb="FFFFFFFF"/>
      </bottom>
      <diagonal/>
    </border>
    <border>
      <left style="thin">
        <color indexed="64"/>
      </left>
      <right/>
      <top/>
      <bottom style="medium">
        <color indexed="64"/>
      </bottom>
      <diagonal/>
    </border>
    <border>
      <left style="medium">
        <color indexed="64"/>
      </left>
      <right style="thin">
        <color indexed="64"/>
      </right>
      <top style="medium">
        <color rgb="FFFFFFFF"/>
      </top>
      <bottom style="medium">
        <color indexed="64"/>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style="thin">
        <color theme="0" tint="-0.34998626667073579"/>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21">
    <xf numFmtId="0" fontId="0" fillId="0" borderId="0" xfId="0"/>
    <xf numFmtId="0" fontId="5" fillId="2" borderId="3" xfId="0" applyFont="1" applyFill="1" applyBorder="1" applyAlignment="1">
      <alignment horizontal="center" vertical="center" wrapText="1"/>
    </xf>
    <xf numFmtId="0" fontId="9" fillId="0" borderId="11" xfId="0" applyFont="1" applyBorder="1" applyAlignment="1">
      <alignment vertical="center"/>
    </xf>
    <xf numFmtId="0" fontId="0" fillId="0" borderId="11" xfId="0" applyBorder="1"/>
    <xf numFmtId="0" fontId="11" fillId="0" borderId="0" xfId="0" applyFont="1" applyProtection="1">
      <protection locked="0"/>
    </xf>
    <xf numFmtId="0" fontId="10" fillId="6" borderId="13" xfId="0" applyFont="1" applyFill="1" applyBorder="1" applyAlignment="1">
      <alignment horizontal="center" vertical="center"/>
    </xf>
    <xf numFmtId="0" fontId="9" fillId="0" borderId="11" xfId="0" applyFont="1" applyBorder="1" applyAlignment="1">
      <alignment vertical="center" wrapText="1"/>
    </xf>
    <xf numFmtId="0" fontId="15" fillId="8" borderId="22" xfId="0" applyFont="1" applyFill="1" applyBorder="1" applyAlignment="1">
      <alignment horizontal="center" vertical="center" wrapText="1" readingOrder="1"/>
    </xf>
    <xf numFmtId="0" fontId="16" fillId="0" borderId="20" xfId="0" applyFont="1" applyBorder="1" applyAlignment="1" applyProtection="1">
      <alignment vertical="top" wrapText="1"/>
      <protection locked="0"/>
    </xf>
    <xf numFmtId="165" fontId="16" fillId="0" borderId="20" xfId="0" applyNumberFormat="1" applyFont="1" applyBorder="1" applyAlignment="1" applyProtection="1">
      <alignment horizontal="center" vertical="center" wrapText="1" readingOrder="1"/>
      <protection locked="0"/>
    </xf>
    <xf numFmtId="166" fontId="16" fillId="0" borderId="20" xfId="0" applyNumberFormat="1" applyFont="1" applyBorder="1" applyAlignment="1" applyProtection="1">
      <alignment horizontal="center" vertical="center" wrapText="1" readingOrder="1"/>
      <protection locked="0"/>
    </xf>
    <xf numFmtId="165" fontId="16" fillId="0" borderId="20" xfId="0" applyNumberFormat="1" applyFont="1" applyBorder="1" applyAlignment="1" applyProtection="1">
      <alignment horizontal="center" vertical="center" wrapText="1"/>
      <protection locked="0"/>
    </xf>
    <xf numFmtId="10" fontId="16" fillId="7" borderId="20" xfId="1" applyNumberFormat="1" applyFont="1" applyFill="1" applyBorder="1" applyAlignment="1" applyProtection="1">
      <alignment horizontal="center" vertical="center" wrapText="1" readingOrder="1"/>
      <protection locked="0"/>
    </xf>
    <xf numFmtId="0" fontId="9" fillId="0" borderId="11" xfId="0" applyFont="1" applyBorder="1" applyAlignment="1" applyProtection="1">
      <alignment vertical="center" wrapText="1"/>
      <protection locked="0"/>
    </xf>
    <xf numFmtId="0" fontId="2" fillId="0" borderId="11" xfId="0" applyFont="1" applyBorder="1"/>
    <xf numFmtId="0" fontId="10" fillId="6" borderId="13"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164" fontId="6" fillId="0" borderId="7" xfId="0" applyNumberFormat="1" applyFont="1" applyFill="1" applyBorder="1" applyAlignment="1">
      <alignment horizontal="center" vertical="center" wrapText="1"/>
    </xf>
    <xf numFmtId="0" fontId="10" fillId="6" borderId="13" xfId="0" applyFont="1" applyFill="1" applyBorder="1" applyAlignment="1" applyProtection="1">
      <alignment horizontal="center" vertical="center" wrapText="1"/>
      <protection locked="0"/>
    </xf>
    <xf numFmtId="0" fontId="16" fillId="0" borderId="0" xfId="0" applyFont="1" applyBorder="1" applyAlignment="1" applyProtection="1">
      <alignment vertical="top" wrapText="1"/>
      <protection locked="0"/>
    </xf>
    <xf numFmtId="165" fontId="16" fillId="0" borderId="0" xfId="0" applyNumberFormat="1" applyFont="1" applyBorder="1" applyAlignment="1" applyProtection="1">
      <alignment horizontal="center" vertical="center" wrapText="1" readingOrder="1"/>
      <protection locked="0"/>
    </xf>
    <xf numFmtId="166" fontId="16" fillId="0" borderId="0" xfId="0" applyNumberFormat="1" applyFont="1" applyBorder="1" applyAlignment="1" applyProtection="1">
      <alignment horizontal="center" vertical="center" wrapText="1" readingOrder="1"/>
      <protection locked="0"/>
    </xf>
    <xf numFmtId="165" fontId="16" fillId="0" borderId="0" xfId="0" applyNumberFormat="1" applyFont="1" applyBorder="1" applyAlignment="1" applyProtection="1">
      <alignment horizontal="center" vertical="center" wrapText="1"/>
      <protection locked="0"/>
    </xf>
    <xf numFmtId="10" fontId="16" fillId="7" borderId="0" xfId="1" applyNumberFormat="1" applyFont="1" applyFill="1" applyBorder="1" applyAlignment="1" applyProtection="1">
      <alignment horizontal="center" vertical="center" wrapText="1" readingOrder="1"/>
      <protection locked="0"/>
    </xf>
    <xf numFmtId="0" fontId="16" fillId="0" borderId="27" xfId="0" applyNumberFormat="1" applyFont="1" applyFill="1" applyBorder="1" applyAlignment="1" applyProtection="1">
      <alignment vertical="top" wrapText="1"/>
      <protection locked="0"/>
    </xf>
    <xf numFmtId="165" fontId="16" fillId="0" borderId="27" xfId="0" applyNumberFormat="1" applyFont="1" applyFill="1" applyBorder="1" applyAlignment="1" applyProtection="1">
      <alignment horizontal="center" vertical="center" wrapText="1" readingOrder="1"/>
      <protection locked="0"/>
    </xf>
    <xf numFmtId="166" fontId="16" fillId="0" borderId="27" xfId="0" applyNumberFormat="1" applyFont="1" applyFill="1" applyBorder="1" applyAlignment="1" applyProtection="1">
      <alignment horizontal="center" vertical="center" wrapText="1" readingOrder="1"/>
      <protection locked="0"/>
    </xf>
    <xf numFmtId="166" fontId="16" fillId="0" borderId="27" xfId="0" applyNumberFormat="1" applyFont="1" applyBorder="1" applyAlignment="1" applyProtection="1">
      <alignment horizontal="center" vertical="center" wrapText="1" readingOrder="1"/>
      <protection locked="0"/>
    </xf>
    <xf numFmtId="165" fontId="16" fillId="0" borderId="27" xfId="0" applyNumberFormat="1" applyFont="1" applyFill="1" applyBorder="1" applyAlignment="1" applyProtection="1">
      <alignment horizontal="center" vertical="center" wrapText="1"/>
      <protection locked="0"/>
    </xf>
    <xf numFmtId="44" fontId="0" fillId="0" borderId="0" xfId="0" applyNumberFormat="1"/>
    <xf numFmtId="168" fontId="0" fillId="0" borderId="0" xfId="0" applyNumberFormat="1"/>
    <xf numFmtId="0" fontId="0" fillId="0" borderId="0" xfId="0" applyAlignment="1">
      <alignment wrapText="1"/>
    </xf>
    <xf numFmtId="0" fontId="11" fillId="0" borderId="0" xfId="0" applyFont="1" applyBorder="1" applyProtection="1">
      <protection locked="0"/>
    </xf>
    <xf numFmtId="4" fontId="0" fillId="0" borderId="0" xfId="0" applyNumberFormat="1" applyBorder="1" applyAlignment="1">
      <alignment vertical="top" wrapText="1"/>
    </xf>
    <xf numFmtId="0" fontId="21" fillId="0" borderId="12" xfId="0" applyFont="1" applyBorder="1" applyAlignment="1" applyProtection="1">
      <alignment horizontal="left" vertical="center" wrapText="1"/>
      <protection locked="0"/>
    </xf>
    <xf numFmtId="0" fontId="0" fillId="0" borderId="0" xfId="0" applyBorder="1"/>
    <xf numFmtId="0" fontId="3" fillId="9" borderId="28" xfId="0" applyFont="1" applyFill="1" applyBorder="1" applyAlignment="1">
      <alignment vertical="top" wrapText="1"/>
    </xf>
    <xf numFmtId="0" fontId="3" fillId="9" borderId="11" xfId="0" applyFont="1" applyFill="1" applyBorder="1" applyAlignment="1">
      <alignment vertical="top" wrapText="1"/>
    </xf>
    <xf numFmtId="0" fontId="5" fillId="2" borderId="32" xfId="0" applyFont="1" applyFill="1" applyBorder="1" applyAlignment="1">
      <alignment horizontal="center" vertical="center" wrapText="1"/>
    </xf>
    <xf numFmtId="0" fontId="3" fillId="9" borderId="33" xfId="0" applyFont="1" applyFill="1" applyBorder="1" applyAlignment="1">
      <alignment vertical="top" wrapText="1"/>
    </xf>
    <xf numFmtId="0" fontId="6" fillId="0" borderId="34" xfId="0" applyFont="1" applyFill="1" applyBorder="1" applyAlignment="1">
      <alignment horizontal="center" vertical="center" wrapText="1"/>
    </xf>
    <xf numFmtId="0" fontId="15" fillId="8" borderId="35" xfId="0" applyFont="1" applyFill="1" applyBorder="1" applyAlignment="1">
      <alignment horizontal="center" vertical="center" wrapText="1" readingOrder="1"/>
    </xf>
    <xf numFmtId="0" fontId="15" fillId="8" borderId="36" xfId="0" applyFont="1" applyFill="1" applyBorder="1" applyAlignment="1">
      <alignment horizontal="center" vertical="center" wrapText="1" readingOrder="1"/>
    </xf>
    <xf numFmtId="0" fontId="16" fillId="0" borderId="19" xfId="0" applyFont="1" applyBorder="1" applyAlignment="1" applyProtection="1">
      <alignment vertical="top" wrapText="1"/>
      <protection locked="0"/>
    </xf>
    <xf numFmtId="167" fontId="16" fillId="7" borderId="21" xfId="0" applyNumberFormat="1" applyFont="1" applyFill="1" applyBorder="1" applyAlignment="1" applyProtection="1">
      <alignment horizontal="center" vertical="center" wrapText="1" readingOrder="1"/>
      <protection locked="0"/>
    </xf>
    <xf numFmtId="0" fontId="16" fillId="0" borderId="37" xfId="0" applyNumberFormat="1" applyFont="1" applyFill="1" applyBorder="1" applyAlignment="1" applyProtection="1">
      <alignment vertical="top" wrapText="1"/>
      <protection locked="0"/>
    </xf>
    <xf numFmtId="0" fontId="16" fillId="0" borderId="11" xfId="0" applyFont="1" applyBorder="1" applyAlignment="1" applyProtection="1">
      <alignment vertical="top" wrapText="1"/>
      <protection locked="0"/>
    </xf>
    <xf numFmtId="167" fontId="16" fillId="7" borderId="12" xfId="0" applyNumberFormat="1" applyFont="1" applyFill="1" applyBorder="1" applyAlignment="1" applyProtection="1">
      <alignment horizontal="center" vertical="center" wrapText="1" readingOrder="1"/>
      <protection locked="0"/>
    </xf>
    <xf numFmtId="0" fontId="21" fillId="0" borderId="11" xfId="0" applyFont="1" applyBorder="1" applyAlignment="1" applyProtection="1">
      <alignment horizontal="left" vertical="center" wrapText="1"/>
      <protection locked="0"/>
    </xf>
    <xf numFmtId="0" fontId="11" fillId="0" borderId="11" xfId="0" applyFont="1" applyBorder="1" applyProtection="1">
      <protection locked="0"/>
    </xf>
    <xf numFmtId="0" fontId="11" fillId="0" borderId="12" xfId="0" applyFont="1" applyBorder="1" applyProtection="1">
      <protection locked="0"/>
    </xf>
    <xf numFmtId="0" fontId="2" fillId="0" borderId="11" xfId="0" applyFont="1" applyBorder="1" applyAlignment="1">
      <alignment vertical="top"/>
    </xf>
    <xf numFmtId="0" fontId="2" fillId="0" borderId="23" xfId="0" applyFont="1" applyBorder="1" applyAlignment="1">
      <alignment vertical="top"/>
    </xf>
    <xf numFmtId="4" fontId="0" fillId="0" borderId="24" xfId="0" applyNumberFormat="1" applyBorder="1" applyAlignment="1">
      <alignment vertical="top" wrapText="1"/>
    </xf>
    <xf numFmtId="0" fontId="11" fillId="0" borderId="24" xfId="0" applyFont="1" applyBorder="1" applyProtection="1">
      <protection locked="0"/>
    </xf>
    <xf numFmtId="0" fontId="11" fillId="0" borderId="25" xfId="0" applyFont="1" applyBorder="1" applyProtection="1">
      <protection locked="0"/>
    </xf>
    <xf numFmtId="0" fontId="9" fillId="0" borderId="23" xfId="0" applyFont="1" applyBorder="1" applyAlignment="1" applyProtection="1">
      <alignment vertical="center" wrapText="1"/>
      <protection locked="0"/>
    </xf>
    <xf numFmtId="0" fontId="9" fillId="0" borderId="13" xfId="0" applyFont="1" applyBorder="1" applyAlignment="1" applyProtection="1">
      <alignment vertical="center" wrapText="1"/>
      <protection locked="0"/>
    </xf>
    <xf numFmtId="0" fontId="23" fillId="0" borderId="0"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1" fillId="0" borderId="24" xfId="0" applyFont="1" applyBorder="1" applyAlignment="1" applyProtection="1">
      <alignment horizontal="left" wrapText="1"/>
      <protection locked="0"/>
    </xf>
    <xf numFmtId="0" fontId="21" fillId="0" borderId="25" xfId="0" applyFont="1" applyBorder="1" applyAlignment="1" applyProtection="1">
      <alignment horizontal="left" wrapText="1"/>
      <protection locked="0"/>
    </xf>
    <xf numFmtId="0" fontId="20" fillId="0" borderId="40" xfId="0" applyFont="1" applyBorder="1" applyAlignment="1" applyProtection="1">
      <alignment horizontal="left" vertical="center" wrapText="1"/>
      <protection locked="0"/>
    </xf>
    <xf numFmtId="0" fontId="20" fillId="0" borderId="41" xfId="0" applyFont="1" applyBorder="1" applyAlignment="1" applyProtection="1">
      <alignment horizontal="left" vertical="center" wrapText="1"/>
      <protection locked="0"/>
    </xf>
    <xf numFmtId="44" fontId="11" fillId="0" borderId="19" xfId="2" applyFont="1" applyFill="1" applyBorder="1" applyAlignment="1" applyProtection="1">
      <alignment horizontal="center" vertical="center" wrapText="1" readingOrder="1"/>
      <protection locked="0"/>
    </xf>
    <xf numFmtId="44" fontId="11" fillId="0" borderId="20" xfId="2" applyFont="1" applyFill="1" applyBorder="1" applyAlignment="1" applyProtection="1">
      <alignment horizontal="center" vertical="center" wrapText="1" readingOrder="1"/>
      <protection locked="0"/>
    </xf>
    <xf numFmtId="0" fontId="14" fillId="8" borderId="20" xfId="0" applyFont="1" applyFill="1" applyBorder="1" applyAlignment="1">
      <alignment horizontal="center" vertical="center" wrapText="1" readingOrder="1"/>
    </xf>
    <xf numFmtId="0" fontId="11" fillId="6" borderId="20" xfId="0" applyFont="1" applyFill="1" applyBorder="1" applyAlignment="1">
      <alignment vertical="top" wrapText="1"/>
    </xf>
    <xf numFmtId="44" fontId="11" fillId="0" borderId="17" xfId="2" applyFont="1" applyFill="1" applyBorder="1" applyAlignment="1" applyProtection="1">
      <alignment horizontal="center" vertical="center" wrapText="1" readingOrder="1"/>
      <protection locked="0"/>
    </xf>
    <xf numFmtId="44" fontId="11" fillId="0" borderId="26" xfId="2" applyFont="1" applyFill="1" applyBorder="1" applyAlignment="1" applyProtection="1">
      <alignment horizontal="center" vertical="center" wrapText="1" readingOrder="1"/>
      <protection locked="0"/>
    </xf>
    <xf numFmtId="44" fontId="11" fillId="0" borderId="16" xfId="2" applyFont="1" applyFill="1" applyBorder="1" applyAlignment="1" applyProtection="1">
      <alignment horizontal="center" vertical="center" wrapText="1" readingOrder="1"/>
      <protection locked="0"/>
    </xf>
    <xf numFmtId="0" fontId="7" fillId="4" borderId="11" xfId="0" applyFont="1" applyFill="1" applyBorder="1" applyAlignment="1">
      <alignment horizontal="left" vertical="center"/>
    </xf>
    <xf numFmtId="0" fontId="7" fillId="4" borderId="0" xfId="0" applyFont="1" applyFill="1" applyBorder="1" applyAlignment="1">
      <alignment horizontal="left" vertical="center"/>
    </xf>
    <xf numFmtId="0" fontId="7" fillId="4" borderId="12" xfId="0" applyFont="1" applyFill="1" applyBorder="1" applyAlignment="1">
      <alignment horizontal="left" vertical="center"/>
    </xf>
    <xf numFmtId="0" fontId="8" fillId="5" borderId="11"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2" xfId="0" applyFont="1" applyFill="1" applyBorder="1" applyAlignment="1">
      <alignment horizontal="left" vertical="center" wrapText="1"/>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49" fontId="20" fillId="0" borderId="14" xfId="0" quotePrefix="1" applyNumberFormat="1" applyFont="1" applyBorder="1" applyAlignment="1" applyProtection="1">
      <alignment horizontal="left" vertical="center" wrapText="1"/>
      <protection locked="0"/>
    </xf>
    <xf numFmtId="0" fontId="21" fillId="0" borderId="14" xfId="0" applyFont="1" applyBorder="1" applyAlignment="1" applyProtection="1">
      <alignment horizontal="left" vertical="center" wrapText="1"/>
      <protection locked="0"/>
    </xf>
    <xf numFmtId="0" fontId="0" fillId="3" borderId="11" xfId="0" applyFill="1" applyBorder="1" applyAlignment="1">
      <alignment horizontal="center"/>
    </xf>
    <xf numFmtId="0" fontId="0" fillId="3" borderId="0" xfId="0" applyFill="1" applyBorder="1" applyAlignment="1">
      <alignment horizontal="center"/>
    </xf>
    <xf numFmtId="0" fontId="0" fillId="3" borderId="12" xfId="0" applyFill="1" applyBorder="1" applyAlignment="1">
      <alignment horizontal="center"/>
    </xf>
    <xf numFmtId="0" fontId="8" fillId="5" borderId="11" xfId="0" applyFont="1" applyFill="1" applyBorder="1" applyAlignment="1">
      <alignment horizontal="left" vertical="center"/>
    </xf>
    <xf numFmtId="0" fontId="8" fillId="5" borderId="0" xfId="0" applyFont="1" applyFill="1" applyBorder="1" applyAlignment="1">
      <alignment horizontal="left" vertical="center"/>
    </xf>
    <xf numFmtId="0" fontId="8" fillId="5" borderId="12" xfId="0" applyFont="1" applyFill="1" applyBorder="1" applyAlignment="1">
      <alignment horizontal="left"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7" fillId="4" borderId="28" xfId="0" applyFont="1" applyFill="1" applyBorder="1" applyAlignment="1">
      <alignment horizontal="left" vertical="center"/>
    </xf>
    <xf numFmtId="0" fontId="7" fillId="4" borderId="38" xfId="0" applyFont="1" applyFill="1" applyBorder="1" applyAlignment="1">
      <alignment horizontal="left" vertical="center"/>
    </xf>
    <xf numFmtId="0" fontId="7" fillId="4" borderId="39" xfId="0" applyFont="1" applyFill="1" applyBorder="1" applyAlignment="1">
      <alignment horizontal="left" vertical="center"/>
    </xf>
    <xf numFmtId="0" fontId="13" fillId="6" borderId="15" xfId="0" applyFont="1" applyFill="1" applyBorder="1" applyAlignment="1">
      <alignment horizontal="center" vertical="center" wrapText="1" readingOrder="1"/>
    </xf>
    <xf numFmtId="0" fontId="13" fillId="6" borderId="16" xfId="0" applyFont="1" applyFill="1" applyBorder="1" applyAlignment="1">
      <alignment horizontal="center" vertical="center" wrapText="1" readingOrder="1"/>
    </xf>
    <xf numFmtId="0" fontId="13" fillId="6" borderId="17" xfId="0" applyFont="1" applyFill="1" applyBorder="1" applyAlignment="1">
      <alignment horizontal="center" vertical="center" wrapText="1" readingOrder="1"/>
    </xf>
    <xf numFmtId="0" fontId="13" fillId="6" borderId="18"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10" fontId="11" fillId="7" borderId="20" xfId="1" applyNumberFormat="1" applyFont="1" applyFill="1" applyBorder="1" applyAlignment="1" applyProtection="1">
      <alignment horizontal="center" vertical="center" wrapText="1" readingOrder="1"/>
    </xf>
    <xf numFmtId="10" fontId="11" fillId="7" borderId="21" xfId="1" applyNumberFormat="1" applyFont="1" applyFill="1" applyBorder="1" applyAlignment="1" applyProtection="1">
      <alignment horizontal="center" vertical="center" wrapText="1" readingOrder="1"/>
    </xf>
    <xf numFmtId="0" fontId="11" fillId="6" borderId="21" xfId="0" applyFont="1" applyFill="1" applyBorder="1" applyAlignment="1">
      <alignment vertical="top" wrapText="1"/>
    </xf>
    <xf numFmtId="0" fontId="11" fillId="0" borderId="5"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24" xfId="0" applyFont="1" applyBorder="1" applyAlignment="1" applyProtection="1">
      <alignment horizontal="center"/>
      <protection locked="0"/>
    </xf>
    <xf numFmtId="0" fontId="18" fillId="0" borderId="11" xfId="0" applyFont="1" applyBorder="1" applyAlignment="1">
      <alignment horizontal="left" vertical="center" wrapText="1"/>
    </xf>
    <xf numFmtId="0" fontId="18" fillId="0" borderId="0" xfId="0" applyFont="1" applyBorder="1" applyAlignment="1">
      <alignment horizontal="left" vertical="center" wrapText="1"/>
    </xf>
    <xf numFmtId="0" fontId="18" fillId="0" borderId="12" xfId="0" applyFont="1" applyBorder="1" applyAlignment="1">
      <alignment horizontal="left" vertical="center" wrapText="1"/>
    </xf>
    <xf numFmtId="0" fontId="21" fillId="0" borderId="23" xfId="0" applyFont="1" applyBorder="1" applyAlignment="1" applyProtection="1">
      <alignment horizontal="left" vertical="center" wrapText="1"/>
      <protection locked="0"/>
    </xf>
    <xf numFmtId="0" fontId="21" fillId="0" borderId="24" xfId="0" applyFont="1" applyBorder="1" applyAlignment="1" applyProtection="1">
      <alignment horizontal="left" vertical="center" wrapText="1"/>
      <protection locked="0"/>
    </xf>
    <xf numFmtId="0" fontId="21" fillId="0" borderId="25" xfId="0" applyFont="1" applyBorder="1" applyAlignment="1" applyProtection="1">
      <alignment horizontal="left" vertical="center" wrapText="1"/>
      <protection locked="0"/>
    </xf>
  </cellXfs>
  <cellStyles count="3">
    <cellStyle name="Moneda" xfId="2" builtinId="4"/>
    <cellStyle name="Normal" xfId="0" builtinId="0"/>
    <cellStyle name="Porcentaje" xfId="1" builtinId="5"/>
  </cellStyles>
  <dxfs count="3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173604</xdr:colOff>
      <xdr:row>0</xdr:row>
      <xdr:rowOff>149087</xdr:rowOff>
    </xdr:from>
    <xdr:ext cx="1322070" cy="781471"/>
    <xdr:pic>
      <xdr:nvPicPr>
        <xdr:cNvPr id="3" name="Imagen 2">
          <a:extLst>
            <a:ext uri="{FF2B5EF4-FFF2-40B4-BE49-F238E27FC236}">
              <a16:creationId xmlns=""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173604" y="149087"/>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sheetData>
    </sheetDataSet>
  </externalBook>
</externalLink>
</file>

<file path=xl/tables/table1.xml><?xml version="1.0" encoding="utf-8"?>
<table xmlns="http://schemas.openxmlformats.org/spreadsheetml/2006/main" id="1" name="Tabla1" displayName="Tabla1" ref="A28:J29"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dataCellStyle="Porcentaje">
      <calculatedColumnFormula>+Tabla1[[#This Row],[Física 
(E)]]/Tabla1[[#This Row],[Física
(C)]]</calculatedColumnFormula>
    </tableColumn>
    <tableColumn id="8" name="Financiero _x000a_(%) _x000a_H=F/D" dataDxfId="1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46:J47"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+Tabla13[[#This Row],[Física 
(E)]]/Tabla13[[#This Row],[Física
(C)]]</calculatedColumnFormula>
    </tableColumn>
    <tableColumn id="8" name="Financiero _x000a_(%) _x000a_H=F/D" dataDxfId="0">
      <calculatedColumnFormula>+Tabla13[[#This Row],[Financiera 
 (F)]]/Tabla13[[#This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tabSelected="1" view="pageBreakPreview" zoomScale="115" zoomScaleNormal="100" zoomScaleSheetLayoutView="115" workbookViewId="0">
      <selection activeCell="B1" sqref="B1:J1"/>
    </sheetView>
  </sheetViews>
  <sheetFormatPr baseColWidth="10" defaultRowHeight="15" x14ac:dyDescent="0.25"/>
  <cols>
    <col min="1" max="1" width="27.28515625" style="4" customWidth="1"/>
    <col min="2" max="2" width="16.140625" style="4" bestFit="1" customWidth="1"/>
    <col min="3" max="3" width="12.7109375" style="4" customWidth="1"/>
    <col min="4" max="4" width="13.7109375" style="4" bestFit="1" customWidth="1"/>
    <col min="5" max="10" width="12.7109375" style="4" customWidth="1"/>
    <col min="12" max="12" width="21.42578125" bestFit="1" customWidth="1"/>
    <col min="13" max="13" width="85.85546875" customWidth="1"/>
  </cols>
  <sheetData>
    <row r="1" spans="1:10" ht="38.25" customHeight="1" thickBot="1" x14ac:dyDescent="0.3">
      <c r="A1" s="36"/>
      <c r="B1" s="91" t="s">
        <v>75</v>
      </c>
      <c r="C1" s="92"/>
      <c r="D1" s="92"/>
      <c r="E1" s="92"/>
      <c r="F1" s="92"/>
      <c r="G1" s="92"/>
      <c r="H1" s="92"/>
      <c r="I1" s="92"/>
      <c r="J1" s="93"/>
    </row>
    <row r="2" spans="1:10" ht="21.75" thickBot="1" x14ac:dyDescent="0.3">
      <c r="A2" s="37"/>
      <c r="B2" s="94" t="s">
        <v>0</v>
      </c>
      <c r="C2" s="95"/>
      <c r="D2" s="94" t="s">
        <v>1</v>
      </c>
      <c r="E2" s="95"/>
      <c r="F2" s="95"/>
      <c r="G2" s="95"/>
      <c r="H2" s="96"/>
      <c r="I2" s="1" t="s">
        <v>2</v>
      </c>
      <c r="J2" s="38" t="s">
        <v>3</v>
      </c>
    </row>
    <row r="3" spans="1:10" ht="21.75" thickBot="1" x14ac:dyDescent="0.3">
      <c r="A3" s="39"/>
      <c r="B3" s="97"/>
      <c r="C3" s="98"/>
      <c r="D3" s="97" t="s">
        <v>76</v>
      </c>
      <c r="E3" s="98"/>
      <c r="F3" s="98"/>
      <c r="G3" s="98"/>
      <c r="H3" s="99"/>
      <c r="I3" s="17">
        <v>44749</v>
      </c>
      <c r="J3" s="40"/>
    </row>
    <row r="4" spans="1:10" x14ac:dyDescent="0.25">
      <c r="A4" s="79"/>
      <c r="B4" s="80"/>
      <c r="C4" s="80"/>
      <c r="D4" s="81"/>
      <c r="E4" s="81"/>
      <c r="F4" s="81"/>
      <c r="G4" s="81"/>
      <c r="H4" s="81"/>
      <c r="I4" s="80"/>
      <c r="J4" s="82"/>
    </row>
    <row r="5" spans="1:10" ht="3" customHeight="1" x14ac:dyDescent="0.25">
      <c r="A5" s="85"/>
      <c r="B5" s="86"/>
      <c r="C5" s="86"/>
      <c r="D5" s="86"/>
      <c r="E5" s="86"/>
      <c r="F5" s="86"/>
      <c r="G5" s="86"/>
      <c r="H5" s="86"/>
      <c r="I5" s="86"/>
      <c r="J5" s="87"/>
    </row>
    <row r="6" spans="1:10" ht="15.75" x14ac:dyDescent="0.25">
      <c r="A6" s="73" t="s">
        <v>4</v>
      </c>
      <c r="B6" s="74"/>
      <c r="C6" s="74"/>
      <c r="D6" s="74"/>
      <c r="E6" s="74"/>
      <c r="F6" s="74"/>
      <c r="G6" s="74"/>
      <c r="H6" s="74"/>
      <c r="I6" s="74"/>
      <c r="J6" s="75"/>
    </row>
    <row r="7" spans="1:10" ht="15.75" x14ac:dyDescent="0.25">
      <c r="A7" s="88" t="s">
        <v>5</v>
      </c>
      <c r="B7" s="89"/>
      <c r="C7" s="89"/>
      <c r="D7" s="89"/>
      <c r="E7" s="89"/>
      <c r="F7" s="89"/>
      <c r="G7" s="89"/>
      <c r="H7" s="89"/>
      <c r="I7" s="89"/>
      <c r="J7" s="90"/>
    </row>
    <row r="8" spans="1:10" x14ac:dyDescent="0.25">
      <c r="A8" s="2" t="s">
        <v>6</v>
      </c>
      <c r="B8" s="83" t="s">
        <v>51</v>
      </c>
      <c r="C8" s="83"/>
      <c r="D8" s="83"/>
      <c r="E8" s="83"/>
      <c r="F8" s="83"/>
      <c r="G8" s="83"/>
      <c r="H8" s="83"/>
      <c r="I8" s="83"/>
      <c r="J8" s="83"/>
    </row>
    <row r="9" spans="1:10" ht="15" customHeight="1" x14ac:dyDescent="0.25">
      <c r="A9" s="14" t="s">
        <v>35</v>
      </c>
      <c r="B9" s="83" t="s">
        <v>52</v>
      </c>
      <c r="C9" s="83"/>
      <c r="D9" s="83"/>
      <c r="E9" s="83"/>
      <c r="F9" s="83"/>
      <c r="G9" s="83"/>
      <c r="H9" s="83"/>
      <c r="I9" s="83"/>
      <c r="J9" s="83"/>
    </row>
    <row r="10" spans="1:10" x14ac:dyDescent="0.25">
      <c r="A10" s="14" t="s">
        <v>36</v>
      </c>
      <c r="B10" s="83" t="s">
        <v>53</v>
      </c>
      <c r="C10" s="83"/>
      <c r="D10" s="83"/>
      <c r="E10" s="83"/>
      <c r="F10" s="83"/>
      <c r="G10" s="83"/>
      <c r="H10" s="83"/>
      <c r="I10" s="83"/>
      <c r="J10" s="83"/>
    </row>
    <row r="11" spans="1:10" ht="47.25" customHeight="1" x14ac:dyDescent="0.25">
      <c r="A11" s="2" t="s">
        <v>7</v>
      </c>
      <c r="B11" s="84" t="s">
        <v>54</v>
      </c>
      <c r="C11" s="84"/>
      <c r="D11" s="84"/>
      <c r="E11" s="84"/>
      <c r="F11" s="84"/>
      <c r="G11" s="84"/>
      <c r="H11" s="84"/>
      <c r="I11" s="84"/>
      <c r="J11" s="84"/>
    </row>
    <row r="12" spans="1:10" ht="50.25" customHeight="1" x14ac:dyDescent="0.25">
      <c r="A12" s="2" t="s">
        <v>8</v>
      </c>
      <c r="B12" s="84" t="s">
        <v>55</v>
      </c>
      <c r="C12" s="84"/>
      <c r="D12" s="84"/>
      <c r="E12" s="84"/>
      <c r="F12" s="84"/>
      <c r="G12" s="84"/>
      <c r="H12" s="84"/>
      <c r="I12" s="84"/>
      <c r="J12" s="84"/>
    </row>
    <row r="13" spans="1:10" ht="15.75" x14ac:dyDescent="0.25">
      <c r="A13" s="73" t="s">
        <v>9</v>
      </c>
      <c r="B13" s="74"/>
      <c r="C13" s="74"/>
      <c r="D13" s="74"/>
      <c r="E13" s="74"/>
      <c r="F13" s="74"/>
      <c r="G13" s="74"/>
      <c r="H13" s="74"/>
      <c r="I13" s="74"/>
      <c r="J13" s="75"/>
    </row>
    <row r="14" spans="1:10" ht="27.75" customHeight="1" x14ac:dyDescent="0.25">
      <c r="A14" s="2" t="s">
        <v>10</v>
      </c>
      <c r="B14" s="15">
        <v>1</v>
      </c>
      <c r="C14" s="100" t="str">
        <f>IFERROR(VLOOKUP(B14,'[1]Validacion datos'!A2:B5,2,FALSE),"")</f>
        <v>DESARROLLO INSTITUCIONAL</v>
      </c>
      <c r="D14" s="100"/>
      <c r="E14" s="100"/>
      <c r="F14" s="100"/>
      <c r="G14" s="100"/>
      <c r="H14" s="100"/>
      <c r="I14" s="100"/>
      <c r="J14" s="100"/>
    </row>
    <row r="15" spans="1:10" ht="19.5" customHeight="1" x14ac:dyDescent="0.25">
      <c r="A15" s="2" t="s">
        <v>11</v>
      </c>
      <c r="B15" s="5">
        <v>1.2</v>
      </c>
      <c r="C15" s="100" t="s">
        <v>56</v>
      </c>
      <c r="D15" s="100"/>
      <c r="E15" s="100"/>
      <c r="F15" s="100"/>
      <c r="G15" s="100"/>
      <c r="H15" s="100"/>
      <c r="I15" s="100"/>
      <c r="J15" s="100"/>
    </row>
    <row r="16" spans="1:10" ht="42" customHeight="1" x14ac:dyDescent="0.25">
      <c r="A16" s="2" t="s">
        <v>12</v>
      </c>
      <c r="B16" s="18" t="s">
        <v>57</v>
      </c>
      <c r="C16" s="100" t="s">
        <v>58</v>
      </c>
      <c r="D16" s="100"/>
      <c r="E16" s="100"/>
      <c r="F16" s="100"/>
      <c r="G16" s="100"/>
      <c r="H16" s="100"/>
      <c r="I16" s="100"/>
      <c r="J16" s="100"/>
    </row>
    <row r="17" spans="1:12" ht="15.75" x14ac:dyDescent="0.25">
      <c r="A17" s="73" t="s">
        <v>13</v>
      </c>
      <c r="B17" s="74"/>
      <c r="C17" s="74"/>
      <c r="D17" s="74"/>
      <c r="E17" s="74"/>
      <c r="F17" s="74"/>
      <c r="G17" s="74"/>
      <c r="H17" s="74"/>
      <c r="I17" s="74"/>
      <c r="J17" s="75"/>
    </row>
    <row r="18" spans="1:12" ht="23.25" customHeight="1" x14ac:dyDescent="0.25">
      <c r="A18" s="2" t="s">
        <v>14</v>
      </c>
      <c r="B18" s="60" t="s">
        <v>59</v>
      </c>
      <c r="C18" s="60"/>
      <c r="D18" s="60"/>
      <c r="E18" s="60"/>
      <c r="F18" s="60"/>
      <c r="G18" s="60"/>
      <c r="H18" s="60"/>
      <c r="I18" s="60"/>
      <c r="J18" s="61"/>
    </row>
    <row r="19" spans="1:12" ht="35.25" customHeight="1" x14ac:dyDescent="0.25">
      <c r="A19" s="6" t="s">
        <v>15</v>
      </c>
      <c r="B19" s="60" t="s">
        <v>60</v>
      </c>
      <c r="C19" s="60"/>
      <c r="D19" s="60"/>
      <c r="E19" s="60"/>
      <c r="F19" s="60"/>
      <c r="G19" s="60"/>
      <c r="H19" s="60"/>
      <c r="I19" s="60"/>
      <c r="J19" s="61"/>
    </row>
    <row r="20" spans="1:12" ht="15" customHeight="1" x14ac:dyDescent="0.25">
      <c r="A20" s="6" t="s">
        <v>16</v>
      </c>
      <c r="B20" s="60" t="s">
        <v>61</v>
      </c>
      <c r="C20" s="60"/>
      <c r="D20" s="60"/>
      <c r="E20" s="60"/>
      <c r="F20" s="60"/>
      <c r="G20" s="60"/>
      <c r="H20" s="60"/>
      <c r="I20" s="60"/>
      <c r="J20" s="61"/>
    </row>
    <row r="21" spans="1:12" ht="20.25" customHeight="1" x14ac:dyDescent="0.25">
      <c r="A21" s="6" t="s">
        <v>37</v>
      </c>
      <c r="B21" s="60" t="s">
        <v>62</v>
      </c>
      <c r="C21" s="60"/>
      <c r="D21" s="60"/>
      <c r="E21" s="60"/>
      <c r="F21" s="60"/>
      <c r="G21" s="60"/>
      <c r="H21" s="60"/>
      <c r="I21" s="60"/>
      <c r="J21" s="61"/>
    </row>
    <row r="22" spans="1:12" ht="15.75" x14ac:dyDescent="0.25">
      <c r="A22" s="73" t="s">
        <v>17</v>
      </c>
      <c r="B22" s="74"/>
      <c r="C22" s="74"/>
      <c r="D22" s="74"/>
      <c r="E22" s="74"/>
      <c r="F22" s="74"/>
      <c r="G22" s="74"/>
      <c r="H22" s="74"/>
      <c r="I22" s="74"/>
      <c r="J22" s="75"/>
    </row>
    <row r="23" spans="1:12" ht="15.75" x14ac:dyDescent="0.25">
      <c r="A23" s="88" t="s">
        <v>18</v>
      </c>
      <c r="B23" s="89"/>
      <c r="C23" s="89"/>
      <c r="D23" s="89"/>
      <c r="E23" s="89"/>
      <c r="F23" s="89"/>
      <c r="G23" s="89"/>
      <c r="H23" s="89"/>
      <c r="I23" s="89"/>
      <c r="J23" s="90"/>
    </row>
    <row r="24" spans="1:12" ht="15" customHeight="1" x14ac:dyDescent="0.25">
      <c r="A24" s="104" t="s">
        <v>19</v>
      </c>
      <c r="B24" s="105"/>
      <c r="C24" s="106" t="s">
        <v>20</v>
      </c>
      <c r="D24" s="108"/>
      <c r="E24" s="108"/>
      <c r="F24" s="108" t="s">
        <v>21</v>
      </c>
      <c r="G24" s="108"/>
      <c r="H24" s="105"/>
      <c r="I24" s="106" t="s">
        <v>22</v>
      </c>
      <c r="J24" s="107"/>
    </row>
    <row r="25" spans="1:12" x14ac:dyDescent="0.25">
      <c r="A25" s="66">
        <v>340522808</v>
      </c>
      <c r="B25" s="67"/>
      <c r="C25" s="70">
        <v>74301337</v>
      </c>
      <c r="D25" s="71"/>
      <c r="E25" s="72"/>
      <c r="F25" s="70">
        <v>5290430</v>
      </c>
      <c r="G25" s="71"/>
      <c r="H25" s="72"/>
      <c r="I25" s="109">
        <f>+IF(F25&gt;0,F25/C25,0)</f>
        <v>7.1202352657530235E-2</v>
      </c>
      <c r="J25" s="110"/>
      <c r="K25" s="29"/>
    </row>
    <row r="26" spans="1:12" ht="15.75" x14ac:dyDescent="0.25">
      <c r="A26" s="88" t="s">
        <v>23</v>
      </c>
      <c r="B26" s="89"/>
      <c r="C26" s="89"/>
      <c r="D26" s="89"/>
      <c r="E26" s="89"/>
      <c r="F26" s="89"/>
      <c r="G26" s="89"/>
      <c r="H26" s="89"/>
      <c r="I26" s="89"/>
      <c r="J26" s="90"/>
    </row>
    <row r="27" spans="1:12" x14ac:dyDescent="0.25">
      <c r="A27" s="3"/>
      <c r="B27" s="35"/>
      <c r="C27" s="68" t="s">
        <v>47</v>
      </c>
      <c r="D27" s="69"/>
      <c r="E27" s="68" t="s">
        <v>49</v>
      </c>
      <c r="F27" s="69"/>
      <c r="G27" s="68" t="s">
        <v>50</v>
      </c>
      <c r="H27" s="68"/>
      <c r="I27" s="68" t="s">
        <v>24</v>
      </c>
      <c r="J27" s="111"/>
    </row>
    <row r="28" spans="1:12" ht="38.25" x14ac:dyDescent="0.25">
      <c r="A28" s="41" t="s">
        <v>25</v>
      </c>
      <c r="B28" s="7" t="s">
        <v>26</v>
      </c>
      <c r="C28" s="7" t="s">
        <v>38</v>
      </c>
      <c r="D28" s="7" t="s">
        <v>39</v>
      </c>
      <c r="E28" s="7" t="s">
        <v>41</v>
      </c>
      <c r="F28" s="7" t="s">
        <v>42</v>
      </c>
      <c r="G28" s="7" t="s">
        <v>43</v>
      </c>
      <c r="H28" s="7" t="s">
        <v>44</v>
      </c>
      <c r="I28" s="7" t="s">
        <v>45</v>
      </c>
      <c r="J28" s="42" t="s">
        <v>46</v>
      </c>
    </row>
    <row r="29" spans="1:12" ht="40.5" customHeight="1" x14ac:dyDescent="0.25">
      <c r="A29" s="43" t="s">
        <v>63</v>
      </c>
      <c r="B29" s="8" t="s">
        <v>48</v>
      </c>
      <c r="C29" s="9">
        <v>108754</v>
      </c>
      <c r="D29" s="10">
        <v>340522808</v>
      </c>
      <c r="E29" s="10">
        <v>21751</v>
      </c>
      <c r="F29" s="10">
        <v>66994635</v>
      </c>
      <c r="G29" s="11">
        <v>17072</v>
      </c>
      <c r="H29" s="10">
        <v>5290430</v>
      </c>
      <c r="I29" s="12">
        <f>+Tabla1[[#This Row],[Física 
(E)]]/Tabla1[[#This Row],[Física
(C)]]</f>
        <v>0.78488345363431566</v>
      </c>
      <c r="J29" s="44">
        <f>+Tabla1[[#This Row],[Financiera 
 (F)]]/Tabla1[[#This Row],[Financiera
(D)]]</f>
        <v>7.8967965121386208E-2</v>
      </c>
      <c r="L29" s="30"/>
    </row>
    <row r="30" spans="1:12" ht="6.75" customHeight="1" x14ac:dyDescent="0.25">
      <c r="A30" s="46"/>
      <c r="B30" s="19"/>
      <c r="C30" s="20"/>
      <c r="D30" s="21"/>
      <c r="E30" s="21"/>
      <c r="F30" s="21"/>
      <c r="G30" s="22"/>
      <c r="H30" s="21"/>
      <c r="I30" s="23"/>
      <c r="J30" s="47"/>
    </row>
    <row r="31" spans="1:12" ht="15.75" x14ac:dyDescent="0.25">
      <c r="A31" s="101" t="s">
        <v>27</v>
      </c>
      <c r="B31" s="102"/>
      <c r="C31" s="102"/>
      <c r="D31" s="102"/>
      <c r="E31" s="102"/>
      <c r="F31" s="102"/>
      <c r="G31" s="102"/>
      <c r="H31" s="102"/>
      <c r="I31" s="102"/>
      <c r="J31" s="103"/>
    </row>
    <row r="32" spans="1:12" ht="15.75" x14ac:dyDescent="0.25">
      <c r="A32" s="88" t="s">
        <v>28</v>
      </c>
      <c r="B32" s="89"/>
      <c r="C32" s="89"/>
      <c r="D32" s="89"/>
      <c r="E32" s="89"/>
      <c r="F32" s="89"/>
      <c r="G32" s="89"/>
      <c r="H32" s="89"/>
      <c r="I32" s="89"/>
      <c r="J32" s="90"/>
    </row>
    <row r="33" spans="1:13" ht="15" customHeight="1" x14ac:dyDescent="0.25">
      <c r="A33" s="13" t="s">
        <v>29</v>
      </c>
      <c r="B33" s="58" t="s">
        <v>63</v>
      </c>
      <c r="C33" s="58"/>
      <c r="D33" s="58"/>
      <c r="E33" s="58"/>
      <c r="F33" s="58"/>
      <c r="G33" s="58"/>
      <c r="H33" s="58"/>
      <c r="I33" s="58"/>
      <c r="J33" s="59"/>
    </row>
    <row r="34" spans="1:13" ht="36.75" customHeight="1" x14ac:dyDescent="0.25">
      <c r="A34" s="13" t="s">
        <v>30</v>
      </c>
      <c r="B34" s="60" t="s">
        <v>65</v>
      </c>
      <c r="C34" s="60"/>
      <c r="D34" s="60"/>
      <c r="E34" s="60"/>
      <c r="F34" s="60"/>
      <c r="G34" s="60"/>
      <c r="H34" s="60"/>
      <c r="I34" s="60"/>
      <c r="J34" s="61"/>
    </row>
    <row r="35" spans="1:13" ht="52.5" customHeight="1" x14ac:dyDescent="0.25">
      <c r="A35" s="56" t="s">
        <v>31</v>
      </c>
      <c r="B35" s="62" t="s">
        <v>71</v>
      </c>
      <c r="C35" s="62"/>
      <c r="D35" s="62"/>
      <c r="E35" s="62"/>
      <c r="F35" s="62"/>
      <c r="G35" s="62"/>
      <c r="H35" s="62"/>
      <c r="I35" s="62"/>
      <c r="J35" s="63"/>
    </row>
    <row r="36" spans="1:13" ht="92.25" customHeight="1" x14ac:dyDescent="0.25">
      <c r="A36" s="57" t="s">
        <v>32</v>
      </c>
      <c r="B36" s="64" t="s">
        <v>72</v>
      </c>
      <c r="C36" s="64"/>
      <c r="D36" s="64"/>
      <c r="E36" s="64"/>
      <c r="F36" s="64"/>
      <c r="G36" s="64"/>
      <c r="H36" s="64"/>
      <c r="I36" s="64"/>
      <c r="J36" s="65"/>
    </row>
    <row r="37" spans="1:13" ht="21.75" customHeight="1" x14ac:dyDescent="0.25">
      <c r="A37" s="73" t="s">
        <v>33</v>
      </c>
      <c r="B37" s="74"/>
      <c r="C37" s="74"/>
      <c r="D37" s="74"/>
      <c r="E37" s="74"/>
      <c r="F37" s="74"/>
      <c r="G37" s="74"/>
      <c r="H37" s="74"/>
      <c r="I37" s="74"/>
      <c r="J37" s="75"/>
    </row>
    <row r="38" spans="1:13" ht="21" customHeight="1" x14ac:dyDescent="0.25">
      <c r="A38" s="76" t="s">
        <v>34</v>
      </c>
      <c r="B38" s="77"/>
      <c r="C38" s="77"/>
      <c r="D38" s="77"/>
      <c r="E38" s="77"/>
      <c r="F38" s="77"/>
      <c r="G38" s="77"/>
      <c r="H38" s="77"/>
      <c r="I38" s="77"/>
      <c r="J38" s="78"/>
    </row>
    <row r="39" spans="1:13" ht="25.5" customHeight="1" x14ac:dyDescent="0.25">
      <c r="A39" s="13" t="s">
        <v>29</v>
      </c>
      <c r="B39" s="58" t="s">
        <v>63</v>
      </c>
      <c r="C39" s="58"/>
      <c r="D39" s="58"/>
      <c r="E39" s="58"/>
      <c r="F39" s="58"/>
      <c r="G39" s="58"/>
      <c r="H39" s="58"/>
      <c r="I39" s="58"/>
      <c r="J39" s="59"/>
    </row>
    <row r="40" spans="1:13" ht="30" customHeight="1" x14ac:dyDescent="0.25">
      <c r="A40" s="118" t="s">
        <v>69</v>
      </c>
      <c r="B40" s="119"/>
      <c r="C40" s="119"/>
      <c r="D40" s="119"/>
      <c r="E40" s="119"/>
      <c r="F40" s="119"/>
      <c r="G40" s="119"/>
      <c r="H40" s="119"/>
      <c r="I40" s="119"/>
      <c r="J40" s="120"/>
      <c r="M40" s="31"/>
    </row>
    <row r="41" spans="1:13" ht="5.25" customHeight="1" x14ac:dyDescent="0.25">
      <c r="A41" s="13"/>
      <c r="B41" s="58"/>
      <c r="C41" s="58"/>
      <c r="D41" s="58"/>
      <c r="E41" s="58"/>
      <c r="F41" s="58"/>
      <c r="G41" s="58"/>
      <c r="H41" s="58"/>
      <c r="I41" s="58"/>
      <c r="J41" s="59"/>
    </row>
    <row r="42" spans="1:13" x14ac:dyDescent="0.25">
      <c r="A42" s="104" t="s">
        <v>19</v>
      </c>
      <c r="B42" s="105"/>
      <c r="C42" s="106" t="s">
        <v>20</v>
      </c>
      <c r="D42" s="108"/>
      <c r="E42" s="108"/>
      <c r="F42" s="108" t="s">
        <v>21</v>
      </c>
      <c r="G42" s="108"/>
      <c r="H42" s="105"/>
      <c r="I42" s="106" t="s">
        <v>22</v>
      </c>
      <c r="J42" s="107"/>
    </row>
    <row r="43" spans="1:13" ht="17.25" customHeight="1" x14ac:dyDescent="0.25">
      <c r="A43" s="66">
        <v>488097965</v>
      </c>
      <c r="B43" s="67"/>
      <c r="C43" s="70">
        <v>420181242.06999999</v>
      </c>
      <c r="D43" s="71"/>
      <c r="E43" s="72"/>
      <c r="F43" s="70">
        <v>28014556</v>
      </c>
      <c r="G43" s="71"/>
      <c r="H43" s="72"/>
      <c r="I43" s="109">
        <f>+IF(F43&gt;0,F43/C43,0)</f>
        <v>6.6672552686997205E-2</v>
      </c>
      <c r="J43" s="110"/>
    </row>
    <row r="44" spans="1:13" ht="20.25" customHeight="1" x14ac:dyDescent="0.25">
      <c r="A44" s="88" t="s">
        <v>23</v>
      </c>
      <c r="B44" s="89"/>
      <c r="C44" s="89"/>
      <c r="D44" s="89"/>
      <c r="E44" s="89"/>
      <c r="F44" s="89"/>
      <c r="G44" s="89"/>
      <c r="H44" s="89"/>
      <c r="I44" s="89"/>
      <c r="J44" s="90"/>
    </row>
    <row r="45" spans="1:13" ht="19.5" customHeight="1" x14ac:dyDescent="0.25">
      <c r="A45" s="3"/>
      <c r="B45" s="35"/>
      <c r="C45" s="68" t="s">
        <v>47</v>
      </c>
      <c r="D45" s="69"/>
      <c r="E45" s="68" t="s">
        <v>49</v>
      </c>
      <c r="F45" s="69"/>
      <c r="G45" s="68" t="s">
        <v>50</v>
      </c>
      <c r="H45" s="68"/>
      <c r="I45" s="68" t="s">
        <v>24</v>
      </c>
      <c r="J45" s="111"/>
    </row>
    <row r="46" spans="1:13" ht="39.75" customHeight="1" x14ac:dyDescent="0.25">
      <c r="A46" s="41" t="s">
        <v>25</v>
      </c>
      <c r="B46" s="7" t="s">
        <v>26</v>
      </c>
      <c r="C46" s="7" t="s">
        <v>38</v>
      </c>
      <c r="D46" s="7" t="s">
        <v>39</v>
      </c>
      <c r="E46" s="7" t="s">
        <v>41</v>
      </c>
      <c r="F46" s="7" t="s">
        <v>42</v>
      </c>
      <c r="G46" s="7" t="s">
        <v>43</v>
      </c>
      <c r="H46" s="7" t="s">
        <v>44</v>
      </c>
      <c r="I46" s="7" t="s">
        <v>45</v>
      </c>
      <c r="J46" s="42" t="s">
        <v>46</v>
      </c>
    </row>
    <row r="47" spans="1:13" ht="40.5" customHeight="1" x14ac:dyDescent="0.25">
      <c r="A47" s="45" t="s">
        <v>64</v>
      </c>
      <c r="B47" s="24" t="s">
        <v>48</v>
      </c>
      <c r="C47" s="25">
        <v>10418965</v>
      </c>
      <c r="D47" s="26">
        <v>488097965</v>
      </c>
      <c r="E47" s="27">
        <v>3021500</v>
      </c>
      <c r="F47" s="27">
        <v>141548410</v>
      </c>
      <c r="G47" s="28">
        <v>4111002</v>
      </c>
      <c r="H47" s="26">
        <v>28014556</v>
      </c>
      <c r="I47" s="12">
        <f>+Tabla13[[#This Row],[Física 
(E)]]/Tabla13[[#This Row],[Física
(C)]]</f>
        <v>1.3605831540625517</v>
      </c>
      <c r="J47" s="44">
        <f>+Tabla13[[#This Row],[Financiera 
 (F)]]/Tabla13[[#This Row],[Financiera
(D)]]</f>
        <v>0.19791501720153551</v>
      </c>
    </row>
    <row r="48" spans="1:13" ht="15.75" x14ac:dyDescent="0.25">
      <c r="A48" s="73" t="s">
        <v>27</v>
      </c>
      <c r="B48" s="74"/>
      <c r="C48" s="74"/>
      <c r="D48" s="74"/>
      <c r="E48" s="74"/>
      <c r="F48" s="74"/>
      <c r="G48" s="74"/>
      <c r="H48" s="74"/>
      <c r="I48" s="74"/>
      <c r="J48" s="75"/>
    </row>
    <row r="49" spans="1:10" ht="15.75" x14ac:dyDescent="0.25">
      <c r="A49" s="88" t="s">
        <v>28</v>
      </c>
      <c r="B49" s="89"/>
      <c r="C49" s="89"/>
      <c r="D49" s="89"/>
      <c r="E49" s="89"/>
      <c r="F49" s="89"/>
      <c r="G49" s="89"/>
      <c r="H49" s="89"/>
      <c r="I49" s="89"/>
      <c r="J49" s="90"/>
    </row>
    <row r="50" spans="1:10" x14ac:dyDescent="0.25">
      <c r="A50" s="13" t="s">
        <v>29</v>
      </c>
      <c r="B50" s="58" t="s">
        <v>64</v>
      </c>
      <c r="C50" s="58"/>
      <c r="D50" s="58"/>
      <c r="E50" s="58"/>
      <c r="F50" s="58"/>
      <c r="G50" s="58"/>
      <c r="H50" s="58"/>
      <c r="I50" s="58"/>
      <c r="J50" s="59"/>
    </row>
    <row r="51" spans="1:10" ht="57" customHeight="1" x14ac:dyDescent="0.25">
      <c r="A51" s="13" t="s">
        <v>30</v>
      </c>
      <c r="B51" s="60" t="s">
        <v>66</v>
      </c>
      <c r="C51" s="60"/>
      <c r="D51" s="60"/>
      <c r="E51" s="60"/>
      <c r="F51" s="60"/>
      <c r="G51" s="60"/>
      <c r="H51" s="60"/>
      <c r="I51" s="60"/>
      <c r="J51" s="61"/>
    </row>
    <row r="52" spans="1:10" ht="77.25" customHeight="1" x14ac:dyDescent="0.25">
      <c r="A52" s="13" t="s">
        <v>31</v>
      </c>
      <c r="B52" s="60" t="s">
        <v>74</v>
      </c>
      <c r="C52" s="60"/>
      <c r="D52" s="60"/>
      <c r="E52" s="60"/>
      <c r="F52" s="60"/>
      <c r="G52" s="60"/>
      <c r="H52" s="60"/>
      <c r="I52" s="60"/>
      <c r="J52" s="61"/>
    </row>
    <row r="53" spans="1:10" ht="120" customHeight="1" x14ac:dyDescent="0.25">
      <c r="A53" s="13" t="s">
        <v>32</v>
      </c>
      <c r="B53" s="60" t="s">
        <v>73</v>
      </c>
      <c r="C53" s="60"/>
      <c r="D53" s="60"/>
      <c r="E53" s="60"/>
      <c r="F53" s="60"/>
      <c r="G53" s="60"/>
      <c r="H53" s="60"/>
      <c r="I53" s="60"/>
      <c r="J53" s="61"/>
    </row>
    <row r="54" spans="1:10" ht="15.75" x14ac:dyDescent="0.25">
      <c r="A54" s="73" t="s">
        <v>33</v>
      </c>
      <c r="B54" s="74"/>
      <c r="C54" s="74"/>
      <c r="D54" s="74"/>
      <c r="E54" s="74"/>
      <c r="F54" s="74"/>
      <c r="G54" s="74"/>
      <c r="H54" s="74"/>
      <c r="I54" s="74"/>
      <c r="J54" s="75"/>
    </row>
    <row r="55" spans="1:10" ht="15.75" x14ac:dyDescent="0.25">
      <c r="A55" s="76" t="s">
        <v>34</v>
      </c>
      <c r="B55" s="77"/>
      <c r="C55" s="77"/>
      <c r="D55" s="77"/>
      <c r="E55" s="77"/>
      <c r="F55" s="77"/>
      <c r="G55" s="77"/>
      <c r="H55" s="77"/>
      <c r="I55" s="77"/>
      <c r="J55" s="78"/>
    </row>
    <row r="56" spans="1:10" x14ac:dyDescent="0.25">
      <c r="A56" s="13" t="s">
        <v>29</v>
      </c>
      <c r="B56" s="58" t="s">
        <v>64</v>
      </c>
      <c r="C56" s="58"/>
      <c r="D56" s="58"/>
      <c r="E56" s="58"/>
      <c r="F56" s="58"/>
      <c r="G56" s="58"/>
      <c r="H56" s="58"/>
      <c r="I56" s="58"/>
      <c r="J56" s="59"/>
    </row>
    <row r="57" spans="1:10" x14ac:dyDescent="0.25">
      <c r="A57" s="118" t="s">
        <v>70</v>
      </c>
      <c r="B57" s="119"/>
      <c r="C57" s="119"/>
      <c r="D57" s="119"/>
      <c r="E57" s="119"/>
      <c r="F57" s="119"/>
      <c r="G57" s="119"/>
      <c r="H57" s="119"/>
      <c r="I57" s="119"/>
      <c r="J57" s="120"/>
    </row>
    <row r="58" spans="1:10" x14ac:dyDescent="0.25">
      <c r="A58" s="48"/>
      <c r="B58" s="16"/>
      <c r="C58" s="16"/>
      <c r="D58" s="16"/>
      <c r="E58" s="16"/>
      <c r="F58" s="16"/>
      <c r="G58" s="16"/>
      <c r="H58" s="16"/>
      <c r="I58" s="16"/>
      <c r="J58" s="34"/>
    </row>
    <row r="59" spans="1:10" x14ac:dyDescent="0.25">
      <c r="A59" s="48"/>
      <c r="B59" s="16"/>
      <c r="C59" s="16"/>
      <c r="D59" s="16"/>
      <c r="E59" s="16"/>
      <c r="F59" s="16"/>
      <c r="G59" s="16"/>
      <c r="H59" s="16"/>
      <c r="I59" s="16"/>
      <c r="J59" s="34"/>
    </row>
    <row r="60" spans="1:10" x14ac:dyDescent="0.25">
      <c r="A60" s="115" t="s">
        <v>40</v>
      </c>
      <c r="B60" s="116"/>
      <c r="C60" s="116"/>
      <c r="D60" s="116"/>
      <c r="E60" s="116"/>
      <c r="F60" s="116"/>
      <c r="G60" s="116"/>
      <c r="H60" s="116"/>
      <c r="I60" s="116"/>
      <c r="J60" s="117"/>
    </row>
    <row r="61" spans="1:10" x14ac:dyDescent="0.25">
      <c r="A61" s="49"/>
      <c r="B61" s="32"/>
      <c r="C61" s="32"/>
      <c r="D61" s="32"/>
      <c r="E61" s="32"/>
      <c r="F61" s="32"/>
      <c r="G61" s="32"/>
      <c r="H61" s="32"/>
      <c r="I61" s="32"/>
      <c r="J61" s="50"/>
    </row>
    <row r="62" spans="1:10" ht="15.75" thickBot="1" x14ac:dyDescent="0.3">
      <c r="A62" s="51"/>
      <c r="B62" s="33"/>
      <c r="C62" s="32"/>
      <c r="D62" s="32"/>
      <c r="E62" s="32"/>
      <c r="F62" s="32"/>
      <c r="G62" s="112"/>
      <c r="H62" s="112"/>
      <c r="I62" s="112"/>
      <c r="J62" s="50"/>
    </row>
    <row r="63" spans="1:10" x14ac:dyDescent="0.25">
      <c r="A63" s="51"/>
      <c r="B63" s="33"/>
      <c r="C63" s="32"/>
      <c r="D63" s="32"/>
      <c r="E63" s="32"/>
      <c r="F63" s="32"/>
      <c r="G63" s="113" t="s">
        <v>67</v>
      </c>
      <c r="H63" s="113"/>
      <c r="I63" s="113"/>
      <c r="J63" s="50"/>
    </row>
    <row r="64" spans="1:10" x14ac:dyDescent="0.25">
      <c r="A64" s="52"/>
      <c r="B64" s="53"/>
      <c r="C64" s="54"/>
      <c r="D64" s="54"/>
      <c r="E64" s="54"/>
      <c r="F64" s="54"/>
      <c r="G64" s="114" t="s">
        <v>68</v>
      </c>
      <c r="H64" s="114"/>
      <c r="I64" s="114"/>
      <c r="J64" s="55"/>
    </row>
  </sheetData>
  <mergeCells count="76">
    <mergeCell ref="A40:J40"/>
    <mergeCell ref="B41:J41"/>
    <mergeCell ref="B50:J50"/>
    <mergeCell ref="A44:J44"/>
    <mergeCell ref="C45:D45"/>
    <mergeCell ref="E45:F45"/>
    <mergeCell ref="G45:H45"/>
    <mergeCell ref="I45:J45"/>
    <mergeCell ref="A43:B43"/>
    <mergeCell ref="C43:E43"/>
    <mergeCell ref="F43:H43"/>
    <mergeCell ref="I43:J43"/>
    <mergeCell ref="A42:B42"/>
    <mergeCell ref="C42:E42"/>
    <mergeCell ref="F42:H42"/>
    <mergeCell ref="I42:J42"/>
    <mergeCell ref="G62:I62"/>
    <mergeCell ref="G63:I63"/>
    <mergeCell ref="G64:I64"/>
    <mergeCell ref="A54:J54"/>
    <mergeCell ref="A55:J55"/>
    <mergeCell ref="A60:J60"/>
    <mergeCell ref="B56:J56"/>
    <mergeCell ref="A57:J57"/>
    <mergeCell ref="B51:J51"/>
    <mergeCell ref="B52:J52"/>
    <mergeCell ref="B53:J53"/>
    <mergeCell ref="A48:J48"/>
    <mergeCell ref="A49:J49"/>
    <mergeCell ref="B19:J19"/>
    <mergeCell ref="B20:J20"/>
    <mergeCell ref="A31:J31"/>
    <mergeCell ref="A32:J32"/>
    <mergeCell ref="A22:J22"/>
    <mergeCell ref="A23:J23"/>
    <mergeCell ref="A24:B24"/>
    <mergeCell ref="I24:J24"/>
    <mergeCell ref="C24:E24"/>
    <mergeCell ref="F24:H24"/>
    <mergeCell ref="I25:J25"/>
    <mergeCell ref="A26:J26"/>
    <mergeCell ref="C27:D27"/>
    <mergeCell ref="G27:H27"/>
    <mergeCell ref="I27:J27"/>
    <mergeCell ref="C14:J14"/>
    <mergeCell ref="C15:J15"/>
    <mergeCell ref="C16:J16"/>
    <mergeCell ref="A17:J17"/>
    <mergeCell ref="B18:J18"/>
    <mergeCell ref="B1:J1"/>
    <mergeCell ref="B2:C2"/>
    <mergeCell ref="D2:H2"/>
    <mergeCell ref="B3:C3"/>
    <mergeCell ref="D3:H3"/>
    <mergeCell ref="A4:J4"/>
    <mergeCell ref="B8:J8"/>
    <mergeCell ref="B11:J11"/>
    <mergeCell ref="B12:J12"/>
    <mergeCell ref="A13:J13"/>
    <mergeCell ref="B9:J9"/>
    <mergeCell ref="B10:J10"/>
    <mergeCell ref="A5:J5"/>
    <mergeCell ref="A6:J6"/>
    <mergeCell ref="A7:J7"/>
    <mergeCell ref="B39:J39"/>
    <mergeCell ref="B21:J21"/>
    <mergeCell ref="B33:J33"/>
    <mergeCell ref="B34:J34"/>
    <mergeCell ref="B35:J35"/>
    <mergeCell ref="B36:J36"/>
    <mergeCell ref="A25:B25"/>
    <mergeCell ref="E27:F27"/>
    <mergeCell ref="C25:E25"/>
    <mergeCell ref="F25:H25"/>
    <mergeCell ref="A37:J37"/>
    <mergeCell ref="A38:J38"/>
  </mergeCells>
  <phoneticPr fontId="22" type="noConversion"/>
  <dataValidations count="16">
    <dataValidation allowBlank="1" showInputMessage="1" showErrorMessage="1" prompt="Monto presupuestado para el producto" sqref="F28 F46 D28:D30 E29:F30 D46 D47:F47"/>
    <dataValidation allowBlank="1" showInputMessage="1" showErrorMessage="1" prompt="Meta anual del indicador" sqref="E28 E46 C28:C30 C46:C47"/>
    <dataValidation allowBlank="1" showInputMessage="1" showErrorMessage="1" prompt="¿En qué consiste el programa?" sqref="B19:J19"/>
    <dataValidation allowBlank="1" showInputMessage="1" showErrorMessage="1" prompt="Presupuesto del programa" sqref="A25:C25 F25 A43:C43 F43"/>
    <dataValidation allowBlank="1" showInputMessage="1" showErrorMessage="1" prompt="Oportunidades de mejora identificadas" sqref="A57:J59 A40:J40"/>
    <dataValidation allowBlank="1" showInputMessage="1" showErrorMessage="1" prompt="De existir desvío, explicar razones." sqref="B36:J36 B53:J53"/>
    <dataValidation allowBlank="1" showInputMessage="1" showErrorMessage="1" prompt="1. Describir lo plasmado en el presupuesto_x000a_2. Describir lo alcanzado en términos financieros y de producción " sqref="B35:J35 B52:J52"/>
    <dataValidation allowBlank="1" showInputMessage="1" showErrorMessage="1" prompt="¿En qué consiste el producto? su objetivo" sqref="B34:J34 B51:J51"/>
    <dataValidation allowBlank="1" showInputMessage="1" showErrorMessage="1" prompt="Nombre del producto" sqref="B33:J33 B50:J50 B56:J56 B39:J39 B41:J41"/>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 allowBlank="1" showInputMessage="1" showErrorMessage="1" prompt="Monto ejecutado en el trimestre" sqref="H28:H30 H46:H47"/>
    <dataValidation allowBlank="1" showInputMessage="1" showErrorMessage="1" prompt="Meta alcanzada en el trimestre" sqref="G28:G30 G46:G47"/>
    <dataValidation allowBlank="1" showInputMessage="1" showErrorMessage="1" prompt="Nombre del indicador" sqref="B28:B30 B46:B47"/>
    <dataValidation allowBlank="1" showInputMessage="1" showErrorMessage="1" prompt="Nombre de cada producto" sqref="A28:A30 A46:A47"/>
  </dataValidations>
  <pageMargins left="0.25" right="0.25" top="0.75" bottom="0.75" header="0.3" footer="0.3"/>
  <pageSetup scale="69" fitToHeight="0" orientation="portrait" r:id="rId1"/>
  <rowBreaks count="1" manualBreakCount="1">
    <brk id="40" max="9" man="1"/>
  </rowBreaks>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Mildred Evelina Mota Mota</cp:lastModifiedBy>
  <cp:lastPrinted>2022-07-19T20:07:45Z</cp:lastPrinted>
  <dcterms:created xsi:type="dcterms:W3CDTF">2021-03-22T15:50:10Z</dcterms:created>
  <dcterms:modified xsi:type="dcterms:W3CDTF">2022-07-19T21:02:41Z</dcterms:modified>
</cp:coreProperties>
</file>