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T:\PRESUPUESTO\Seguimiento meta financiera 2023\"/>
    </mc:Choice>
  </mc:AlternateContent>
  <bookViews>
    <workbookView xWindow="0" yWindow="0" windowWidth="28800" windowHeight="10245"/>
  </bookViews>
  <sheets>
    <sheet name="Hoja1 (3)" sheetId="3" r:id="rId1"/>
  </sheets>
  <externalReferences>
    <externalReference r:id="rId2"/>
  </externalReferences>
  <definedNames>
    <definedName name="_xlnm.Print_Area" localSheetId="0">'Hoja1 (3)'!$A$1:$J$66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3" l="1"/>
  <c r="D29" i="3" l="1"/>
  <c r="J29" i="3" l="1"/>
  <c r="I44" i="3"/>
  <c r="I25" i="3"/>
  <c r="J49" i="3"/>
  <c r="I49" i="3"/>
  <c r="I29" i="3"/>
  <c r="C14" i="3"/>
</calcChain>
</file>

<file path=xl/sharedStrings.xml><?xml version="1.0" encoding="utf-8"?>
<sst xmlns="http://schemas.openxmlformats.org/spreadsheetml/2006/main" count="113" uniqueCount="77">
  <si>
    <t>Código</t>
  </si>
  <si>
    <t>Documento Relacionado</t>
  </si>
  <si>
    <t>Fecha Versión</t>
  </si>
  <si>
    <t>Versión</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</si>
  <si>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</si>
  <si>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</si>
  <si>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</si>
  <si>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</si>
  <si>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</si>
  <si>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</si>
  <si>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</si>
  <si>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</si>
  <si>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</si>
  <si>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</si>
  <si>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</si>
  <si>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</si>
  <si>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</si>
  <si>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</si>
  <si>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</si>
  <si>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</si>
  <si>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</si>
  <si>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</si>
  <si>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</si>
  <si>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</si>
  <si>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</si>
  <si>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</si>
  <si>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</si>
  <si>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</si>
  <si>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</si>
  <si>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</si>
  <si>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</si>
  <si>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</si>
  <si>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</si>
  <si>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</si>
  <si>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</si>
  <si>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</si>
  <si>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</si>
  <si>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</si>
  <si>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</si>
  <si>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</si>
  <si>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</si>
  <si>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</si>
  <si>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</si>
  <si>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</si>
  <si>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</si>
  <si>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</si>
  <si>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</si>
  <si>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</si>
  <si>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Número de actividades realizadas	</t>
  </si>
  <si>
    <t>Programación Trimestral</t>
  </si>
  <si>
    <t>Ejecución Trimestral</t>
  </si>
  <si>
    <t>0202 - MINISTERIO DE  INTERIOR Y POLICÍA</t>
  </si>
  <si>
    <t>01 - MINISTERIO DE INTERIOR Y POLICÍA</t>
  </si>
  <si>
    <t>0002 - DIRECCIÓN GENERAL DE MIGRACIÓN</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</si>
  <si>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</si>
  <si>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</si>
  <si>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 xml:space="preserve"> Imperio de la ley y seguridad ciudadana</t>
  </si>
  <si>
    <t>1.2.1</t>
  </si>
  <si>
    <t>Fortalecer el respeto a la ley y sancionar su incumplimiento a través de un sistema de administración de justicia accesible a toda la población, eficiente en el despacho judicial y ágil en los procesos judiciales.</t>
  </si>
  <si>
    <t>12 – SERVICIOS DE CONTROL Y REGULACIÓN MIGRATORIA</t>
  </si>
  <si>
    <t xml:space="preserve">Este programa ejerce el control de los flujos migratorios y la gestión de permanencia de los extranjeros en el territorio dominicano, a través de las mejoras continuas y orientado salvaguardar la seguridad y soberanía nacional.  </t>
  </si>
  <si>
    <t>Población dominicana y extranjeros en el país.</t>
  </si>
  <si>
    <t>Mantener un 100% el porcentaje de los extranjeros con estatus migratorio en cumplimiento, a través de las naturalizaciones.</t>
  </si>
  <si>
    <t>Este producto consiste en controlar y regularizar la permanencia de extranjeros que cumplan con los requisitos migratorios establecidos con la finalidad de que estén bajo condición de legalidad en el país.</t>
  </si>
  <si>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</si>
  <si>
    <t xml:space="preserve">Mildred Mota </t>
  </si>
  <si>
    <t>Encargada Div. De Presupuesto</t>
  </si>
  <si>
    <t>Informe de Evaluación trimestral de las Metas Físicas-Financieras 1T</t>
  </si>
  <si>
    <t>Informe Meta Fisica Financiera 1er  Trimestre</t>
  </si>
  <si>
    <t>05-7747 - Extranjeros regulados en el territorio nacional a través de la emisión de residencia y servicios</t>
  </si>
  <si>
    <t xml:space="preserve">05-7747 - Extranjeros regulados en el territorio nacional a través de la emisión de residencia y servicios </t>
  </si>
  <si>
    <t xml:space="preserve">
 En el 1er   trimestre, se proyecto una meta fisica de 17,979 para una ejecución  de   21,732 documentos entregados equivalente a un  120.87%.  La meta financiera programada ascendió a RD$106,970,477, del cual se ejecutó RD$97,454,626.47 equivalente a un 91.10 %. </t>
  </si>
  <si>
    <t>Debemos replantear la programación financiera que esta  en SIGEF para los proximos trimestres.</t>
  </si>
  <si>
    <t>03- 7748-Nacionales y extranjeros autorizados a salir y entrar hacia el territorio nacional</t>
  </si>
  <si>
    <t xml:space="preserve">
 En el 1er  trimestre, se proyecto una meta fisica de 4,804,347 de personas para una ejecución  de   4,978,266  de personas que se le dio entrada y salida en el pais, equivalente  a un 103.62%   La meta financiera programada de este producto fue de RD$199,299,298  para una ejecución de RD$102,922,821.36  equivalente a un 51.64%.  </t>
  </si>
  <si>
    <t xml:space="preserve">La desviación  presentada de un 20.87% en la ejecución meta física   con relación a lo programado se debe a acciones realizadas por esta DGM como la  implementacion de  un descuento de 50% para renovación de residencias vencidas, generando un aumento en la cantidad de expediciones de certificaciones, permisos, actualización de datos  que fueron emitidas con relación a la proyección que se hizo   para este trimestre. Por otro lado, la desviación en la meta financiera de un -8.91%   corresponde   apertura de procesos de Compras que se encuentran en la  etapa del gasto de compromiso y seran devengados en el 2do y 3er  Trimestre. Además  existen gastos fijos que se encuentran en proceso de recepción producto de retrasos en la emisión de facturas por parte de los proveedores. </t>
  </si>
  <si>
    <t xml:space="preserve">La desviación positiva presentada en la Meta Física Ejecutada  es de un  3.62 % con respecto a la Meta Física Proyectada   en este trimestre, este producto no presentó desviaciones relevantes en su ejecución. Mientras que en la Meta Financiera  la  desviación por debajo de   -48.36%, es porque dentro de la proyección a ejecutar para este trimestre teníamos el valor de RD$100 Millones aproximandamente para pagar por concepto remuneraciones vía este producto, sin embargo, el sistema de Nómina internamente en estos momentos no  nos permitió hacer el devengando utilizando esta asignación, por lo que se procedió a realizar una modificación presupuestaria para hacer el ajuste correspondiente y la misma no fue aprobada. Como consecuencia  de esto ,se están tomando  las medidas correctivas que permitan iniciar un plan piloto para realizar una ejecución alineada a las metas.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</si>
</sst>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b/>
      <i/>
      <sz val="11"/>
      <color theme="1"/>
      <name val="Calibri"/>
      <family val="2"/>
      <scheme val="minor"/>
    </font>
    <font>
      <sz val="11"/>
      <color theme="9" tint="-0.499984740745262"/>
      <name val="Calibri"/>
      <family val="2"/>
      <scheme val="minor"/>
    </font>
    <font>
      <i/>
      <sz val="11"/>
      <name val="Calibri"/>
      <family val="2"/>
      <scheme val="minor"/>
    </font>
    <font>
      <b/>
      <i/>
      <sz val="11"/>
      <name val="Calibri"/>
      <family val="2"/>
      <scheme val="minor"/>
    </font>
    <font>
      <b/>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38">
    <xf numFmtId="0" fontId="0" fillId="0" borderId="0" xfId="0"/>
    <xf numFmtId="0" fontId="5" fillId="2" borderId="3" xfId="0" applyFont="1" applyFill="1" applyBorder="1" applyAlignment="1">
      <alignment horizontal="center" vertical="center" wrapText="1"/>
    </xf>
    <xf numFmtId="0" fontId="9" fillId="0" borderId="11" xfId="0" applyFont="1" applyBorder="1" applyAlignment="1">
      <alignment vertical="center"/>
    </xf>
    <xf numFmtId="0" fontId="0" fillId="0" borderId="11" xfId="0" applyBorder="1"/>
    <xf numFmtId="0" fontId="11" fillId="0" borderId="0" xfId="0" applyFont="1" applyProtection="1">
      <protection locked="0"/>
    </xf>
    <xf numFmtId="0" fontId="10" fillId="6" borderId="13" xfId="0" applyFont="1" applyFill="1" applyBorder="1" applyAlignment="1">
      <alignment horizontal="center" vertical="center"/>
    </xf>
    <xf numFmtId="0" fontId="9" fillId="0" borderId="11" xfId="0" applyFont="1" applyBorder="1" applyAlignment="1">
      <alignment vertical="center" wrapText="1"/>
    </xf>
    <xf numFmtId="0" fontId="15" fillId="8" borderId="22" xfId="0" applyFont="1" applyFill="1" applyBorder="1" applyAlignment="1">
      <alignment horizontal="center" vertical="center" wrapText="1" readingOrder="1"/>
    </xf>
    <xf numFmtId="0" fontId="9" fillId="0" borderId="11" xfId="0" applyFont="1" applyBorder="1" applyAlignment="1" applyProtection="1">
      <alignment vertical="center" wrapText="1"/>
      <protection locked="0"/>
    </xf>
    <xf numFmtId="0" fontId="2" fillId="0" borderId="11" xfId="0" applyFont="1" applyBorder="1"/>
    <xf numFmtId="0" fontId="10" fillId="6" borderId="13" xfId="0"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0" fontId="10" fillId="6" borderId="13" xfId="0" applyFont="1" applyFill="1" applyBorder="1" applyAlignment="1" applyProtection="1">
      <alignment horizontal="center" vertical="center" wrapText="1"/>
      <protection locked="0"/>
    </xf>
    <xf numFmtId="0" fontId="16" fillId="0" borderId="0" xfId="0" applyFont="1" applyBorder="1" applyAlignment="1" applyProtection="1">
      <alignment vertical="top" wrapText="1"/>
      <protection locked="0"/>
    </xf>
    <xf numFmtId="165" fontId="16" fillId="0" borderId="0" xfId="0" applyNumberFormat="1" applyFont="1" applyBorder="1" applyAlignment="1" applyProtection="1">
      <alignment horizontal="center" vertical="center" wrapText="1" readingOrder="1"/>
      <protection locked="0"/>
    </xf>
    <xf numFmtId="166" fontId="16" fillId="0" borderId="0" xfId="0" applyNumberFormat="1" applyFont="1" applyBorder="1" applyAlignment="1" applyProtection="1">
      <alignment horizontal="center" vertical="center" wrapText="1" readingOrder="1"/>
      <protection locked="0"/>
    </xf>
    <xf numFmtId="165" fontId="16" fillId="0" borderId="0" xfId="0" applyNumberFormat="1" applyFont="1" applyBorder="1" applyAlignment="1" applyProtection="1">
      <alignment horizontal="center" vertical="center" wrapText="1"/>
      <protection locked="0"/>
    </xf>
    <xf numFmtId="0" fontId="11" fillId="0" borderId="0" xfId="0" applyFont="1" applyBorder="1" applyProtection="1">
      <protection locked="0"/>
    </xf>
    <xf numFmtId="4" fontId="0" fillId="0" borderId="0" xfId="0" applyNumberFormat="1" applyBorder="1" applyAlignment="1">
      <alignment vertical="top" wrapText="1"/>
    </xf>
    <xf numFmtId="10" fontId="16" fillId="0" borderId="0" xfId="1" applyNumberFormat="1" applyFont="1" applyFill="1" applyBorder="1" applyAlignment="1" applyProtection="1">
      <alignment horizontal="center" vertical="center" wrapText="1" readingOrder="1"/>
      <protection locked="0"/>
    </xf>
    <xf numFmtId="0" fontId="23" fillId="0" borderId="0" xfId="0" applyFont="1" applyAlignment="1">
      <alignment wrapText="1"/>
    </xf>
    <xf numFmtId="44" fontId="0" fillId="0" borderId="0" xfId="0" applyNumberFormat="1"/>
    <xf numFmtId="0" fontId="26" fillId="0" borderId="11" xfId="0" applyFont="1" applyBorder="1" applyAlignment="1" applyProtection="1">
      <alignment vertical="center" wrapText="1"/>
      <protection locked="0"/>
    </xf>
    <xf numFmtId="0" fontId="16" fillId="0" borderId="27" xfId="0" applyNumberFormat="1" applyFont="1" applyFill="1" applyBorder="1" applyAlignment="1" applyProtection="1">
      <alignment vertical="top" wrapText="1"/>
      <protection locked="0"/>
    </xf>
    <xf numFmtId="165" fontId="16" fillId="0" borderId="27" xfId="0" applyNumberFormat="1" applyFont="1" applyFill="1" applyBorder="1" applyAlignment="1" applyProtection="1">
      <alignment horizontal="center" vertical="center" wrapText="1" readingOrder="1"/>
      <protection locked="0"/>
    </xf>
    <xf numFmtId="166" fontId="16" fillId="0" borderId="27" xfId="0" applyNumberFormat="1" applyFont="1" applyFill="1" applyBorder="1" applyAlignment="1" applyProtection="1">
      <alignment horizontal="center" vertical="center" wrapText="1" readingOrder="1"/>
      <protection locked="0"/>
    </xf>
    <xf numFmtId="165" fontId="16" fillId="0" borderId="27" xfId="0" applyNumberFormat="1" applyFont="1" applyFill="1" applyBorder="1" applyAlignment="1" applyProtection="1">
      <alignment horizontal="center" vertical="center" wrapText="1"/>
      <protection locked="0"/>
    </xf>
    <xf numFmtId="0" fontId="21" fillId="0" borderId="11" xfId="0" applyFont="1" applyBorder="1" applyAlignment="1" applyProtection="1">
      <alignment horizontal="left" vertical="center" wrapText="1"/>
      <protection locked="0"/>
    </xf>
    <xf numFmtId="0" fontId="11" fillId="0" borderId="11" xfId="0" applyFont="1" applyBorder="1" applyProtection="1">
      <protection locked="0"/>
    </xf>
    <xf numFmtId="0" fontId="11" fillId="0" borderId="12" xfId="0" applyFont="1" applyBorder="1" applyProtection="1">
      <protection locked="0"/>
    </xf>
    <xf numFmtId="0" fontId="2" fillId="0" borderId="11" xfId="0" applyFont="1" applyBorder="1" applyAlignment="1">
      <alignment vertical="top"/>
    </xf>
    <xf numFmtId="0" fontId="2" fillId="0" borderId="23" xfId="0" applyFont="1" applyBorder="1" applyAlignment="1">
      <alignment vertical="top"/>
    </xf>
    <xf numFmtId="4" fontId="0" fillId="0" borderId="24" xfId="0" applyNumberFormat="1" applyBorder="1" applyAlignment="1">
      <alignment vertical="top" wrapText="1"/>
    </xf>
    <xf numFmtId="0" fontId="11" fillId="0" borderId="24" xfId="0" applyFont="1" applyBorder="1" applyProtection="1">
      <protection locked="0"/>
    </xf>
    <xf numFmtId="0" fontId="11" fillId="0" borderId="25" xfId="0" applyFont="1" applyBorder="1" applyProtection="1">
      <protection locked="0"/>
    </xf>
    <xf numFmtId="0" fontId="3" fillId="9" borderId="28" xfId="0" applyFont="1" applyFill="1" applyBorder="1" applyAlignment="1">
      <alignment vertical="top" wrapText="1"/>
    </xf>
    <xf numFmtId="0" fontId="3" fillId="9" borderId="11" xfId="0" applyFont="1" applyFill="1" applyBorder="1" applyAlignment="1">
      <alignment vertical="top" wrapText="1"/>
    </xf>
    <xf numFmtId="0" fontId="5" fillId="2" borderId="34" xfId="0" applyFont="1" applyFill="1" applyBorder="1" applyAlignment="1">
      <alignment horizontal="center" vertical="center" wrapText="1"/>
    </xf>
    <xf numFmtId="0" fontId="3" fillId="9" borderId="35" xfId="0" applyFont="1" applyFill="1" applyBorder="1" applyAlignment="1">
      <alignment vertical="top" wrapText="1"/>
    </xf>
    <xf numFmtId="0" fontId="6" fillId="0" borderId="36" xfId="0" applyFont="1" applyFill="1" applyBorder="1" applyAlignment="1">
      <alignment horizontal="center" vertical="center" wrapText="1"/>
    </xf>
    <xf numFmtId="0" fontId="0" fillId="0" borderId="0" xfId="0" applyBorder="1"/>
    <xf numFmtId="0" fontId="15" fillId="8" borderId="37" xfId="0" applyFont="1" applyFill="1" applyBorder="1" applyAlignment="1">
      <alignment horizontal="center" vertical="center" wrapText="1" readingOrder="1"/>
    </xf>
    <xf numFmtId="0" fontId="15" fillId="8" borderId="38" xfId="0" applyFont="1" applyFill="1" applyBorder="1" applyAlignment="1">
      <alignment horizontal="center" vertical="center" wrapText="1" readingOrder="1"/>
    </xf>
    <xf numFmtId="0" fontId="16" fillId="0" borderId="19" xfId="0" applyFont="1" applyBorder="1" applyAlignment="1" applyProtection="1">
      <alignment vertical="top" wrapText="1"/>
      <protection locked="0"/>
    </xf>
    <xf numFmtId="0" fontId="16" fillId="0" borderId="39" xfId="0" applyNumberFormat="1" applyFont="1" applyFill="1" applyBorder="1" applyAlignment="1" applyProtection="1">
      <alignment vertical="top" wrapText="1"/>
      <protection locked="0"/>
    </xf>
    <xf numFmtId="0" fontId="16" fillId="0" borderId="11" xfId="0" applyFont="1" applyBorder="1" applyAlignment="1" applyProtection="1">
      <alignment vertical="top" wrapText="1"/>
      <protection locked="0"/>
    </xf>
    <xf numFmtId="167" fontId="16" fillId="0" borderId="12" xfId="0" applyNumberFormat="1" applyFont="1" applyFill="1" applyBorder="1" applyAlignment="1" applyProtection="1">
      <alignment horizontal="center" vertical="center" wrapText="1" readingOrder="1"/>
      <protection locked="0"/>
    </xf>
    <xf numFmtId="44" fontId="11" fillId="0" borderId="11" xfId="2" applyFont="1" applyFill="1" applyBorder="1" applyAlignment="1" applyProtection="1">
      <alignment horizontal="center" vertical="center" wrapText="1" readingOrder="1"/>
      <protection locked="0"/>
    </xf>
    <xf numFmtId="44" fontId="11" fillId="0" borderId="0" xfId="2" applyFont="1" applyFill="1" applyBorder="1" applyAlignment="1" applyProtection="1">
      <alignment horizontal="center" vertical="center" wrapText="1" readingOrder="1"/>
      <protection locked="0"/>
    </xf>
    <xf numFmtId="10" fontId="11" fillId="7" borderId="0" xfId="1" applyNumberFormat="1" applyFont="1" applyFill="1" applyBorder="1" applyAlignment="1" applyProtection="1">
      <alignment horizontal="center" vertical="center" wrapText="1" readingOrder="1"/>
    </xf>
    <xf numFmtId="10" fontId="11" fillId="7" borderId="12" xfId="1" applyNumberFormat="1" applyFont="1" applyFill="1" applyBorder="1" applyAlignment="1" applyProtection="1">
      <alignment horizontal="center" vertical="center" wrapText="1" readingOrder="1"/>
    </xf>
    <xf numFmtId="0" fontId="26" fillId="0" borderId="11" xfId="0" applyFont="1" applyBorder="1" applyAlignment="1" applyProtection="1">
      <alignment vertical="center"/>
      <protection locked="0"/>
    </xf>
    <xf numFmtId="0" fontId="26" fillId="0" borderId="23" xfId="0" applyFont="1" applyBorder="1" applyAlignment="1" applyProtection="1">
      <alignment vertical="center"/>
      <protection locked="0"/>
    </xf>
    <xf numFmtId="0" fontId="26" fillId="0" borderId="28" xfId="0" applyFont="1" applyBorder="1" applyAlignment="1" applyProtection="1">
      <alignment vertical="center"/>
      <protection locked="0"/>
    </xf>
    <xf numFmtId="0" fontId="21" fillId="0" borderId="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167" fontId="0" fillId="0" borderId="0" xfId="0" applyNumberFormat="1"/>
    <xf numFmtId="10" fontId="16" fillId="0" borderId="20" xfId="1" applyNumberFormat="1" applyFont="1" applyFill="1" applyBorder="1" applyAlignment="1" applyProtection="1">
      <alignment horizontal="center" vertical="center" wrapText="1" readingOrder="1"/>
      <protection locked="0"/>
    </xf>
    <xf numFmtId="167" fontId="16" fillId="0" borderId="21" xfId="0" applyNumberFormat="1" applyFont="1" applyFill="1" applyBorder="1" applyAlignment="1" applyProtection="1">
      <alignment horizontal="center" vertical="center" wrapText="1" readingOrder="1"/>
      <protection locked="0"/>
    </xf>
    <xf numFmtId="0" fontId="16" fillId="0" borderId="20" xfId="0" applyFont="1" applyFill="1" applyBorder="1" applyAlignment="1" applyProtection="1">
      <alignment vertical="top" wrapText="1"/>
      <protection locked="0"/>
    </xf>
    <xf numFmtId="165" fontId="16" fillId="0" borderId="20" xfId="0" applyNumberFormat="1" applyFont="1" applyFill="1" applyBorder="1" applyAlignment="1" applyProtection="1">
      <alignment horizontal="center" vertical="center" wrapText="1" readingOrder="1"/>
      <protection locked="0"/>
    </xf>
    <xf numFmtId="166" fontId="16" fillId="0" borderId="20" xfId="0" applyNumberFormat="1" applyFont="1" applyFill="1" applyBorder="1" applyAlignment="1" applyProtection="1">
      <alignment horizontal="center" vertical="center" wrapText="1" readingOrder="1"/>
      <protection locked="0"/>
    </xf>
    <xf numFmtId="165" fontId="16" fillId="0" borderId="20" xfId="0" applyNumberFormat="1" applyFont="1" applyFill="1" applyBorder="1" applyAlignment="1" applyProtection="1">
      <alignment horizontal="center" vertical="center" wrapText="1"/>
      <protection locked="0"/>
    </xf>
    <xf numFmtId="0" fontId="21" fillId="9" borderId="11" xfId="0" applyFont="1" applyFill="1" applyBorder="1" applyAlignment="1" applyProtection="1">
      <alignment horizontal="left" vertical="center" wrapText="1"/>
      <protection locked="0"/>
    </xf>
    <xf numFmtId="0" fontId="21" fillId="9" borderId="0" xfId="0" applyFont="1" applyFill="1" applyBorder="1" applyAlignment="1" applyProtection="1">
      <alignment horizontal="left" vertical="center" wrapText="1"/>
      <protection locked="0"/>
    </xf>
    <xf numFmtId="0" fontId="21" fillId="9" borderId="12" xfId="0" applyFont="1" applyFill="1" applyBorder="1" applyAlignment="1" applyProtection="1">
      <alignment horizontal="left" vertical="center" wrapText="1"/>
      <protection locked="0"/>
    </xf>
    <xf numFmtId="4" fontId="0" fillId="0" borderId="0" xfId="0" applyNumberFormat="1"/>
    <xf numFmtId="0" fontId="26" fillId="0" borderId="13" xfId="0" applyFont="1" applyBorder="1" applyAlignment="1" applyProtection="1">
      <alignment vertical="center" wrapText="1"/>
      <protection locked="0"/>
    </xf>
    <xf numFmtId="0" fontId="13" fillId="0" borderId="9" xfId="0" applyFont="1" applyBorder="1" applyAlignment="1" applyProtection="1">
      <alignment horizontal="center"/>
      <protection locked="0"/>
    </xf>
    <xf numFmtId="0" fontId="13" fillId="0" borderId="24" xfId="0" applyFont="1" applyBorder="1" applyAlignment="1" applyProtection="1">
      <alignment horizontal="center"/>
      <protection locked="0"/>
    </xf>
    <xf numFmtId="0" fontId="7" fillId="4" borderId="11"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8" fillId="5" borderId="11"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22" fillId="0" borderId="0"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11" fillId="0" borderId="5" xfId="0" applyFont="1" applyBorder="1" applyAlignment="1" applyProtection="1">
      <alignment horizontal="center"/>
      <protection locked="0"/>
    </xf>
    <xf numFmtId="0" fontId="24" fillId="0" borderId="40" xfId="0" applyFont="1" applyBorder="1" applyAlignment="1" applyProtection="1">
      <alignment horizontal="left" vertical="top" wrapText="1"/>
      <protection locked="0"/>
    </xf>
    <xf numFmtId="0" fontId="24" fillId="0" borderId="41" xfId="0" applyFont="1" applyBorder="1" applyAlignment="1" applyProtection="1">
      <alignment horizontal="left" vertical="top" wrapText="1"/>
      <protection locked="0"/>
    </xf>
    <xf numFmtId="44" fontId="11" fillId="0" borderId="19" xfId="2" applyFont="1" applyFill="1" applyBorder="1" applyAlignment="1" applyProtection="1">
      <alignment horizontal="center" vertical="center" wrapText="1" readingOrder="1"/>
      <protection locked="0"/>
    </xf>
    <xf numFmtId="44" fontId="11" fillId="0" borderId="20" xfId="2" applyFont="1" applyFill="1" applyBorder="1" applyAlignment="1" applyProtection="1">
      <alignment horizontal="center" vertical="center" wrapText="1" readingOrder="1"/>
      <protection locked="0"/>
    </xf>
    <xf numFmtId="44" fontId="11" fillId="0" borderId="17"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44" fontId="11" fillId="0" borderId="16" xfId="2" applyFont="1" applyFill="1" applyBorder="1" applyAlignment="1" applyProtection="1">
      <alignment horizontal="center" vertical="center" wrapText="1" readingOrder="1"/>
      <protection locked="0"/>
    </xf>
    <xf numFmtId="10" fontId="11" fillId="7" borderId="20" xfId="1" applyNumberFormat="1" applyFont="1" applyFill="1" applyBorder="1" applyAlignment="1" applyProtection="1">
      <alignment horizontal="center" vertical="center" wrapText="1" readingOrder="1"/>
    </xf>
    <xf numFmtId="10" fontId="11" fillId="7" borderId="21" xfId="1" applyNumberFormat="1" applyFont="1" applyFill="1" applyBorder="1" applyAlignment="1" applyProtection="1">
      <alignment horizontal="center" vertical="center" wrapText="1" readingOrder="1"/>
    </xf>
    <xf numFmtId="0" fontId="8" fillId="5" borderId="11" xfId="0" applyFont="1" applyFill="1" applyBorder="1" applyAlignment="1">
      <alignment horizontal="left" vertical="center"/>
    </xf>
    <xf numFmtId="0" fontId="8" fillId="5" borderId="0" xfId="0" applyFont="1" applyFill="1" applyBorder="1" applyAlignment="1">
      <alignment horizontal="left" vertical="center"/>
    </xf>
    <xf numFmtId="0" fontId="8" fillId="5" borderId="12" xfId="0" applyFont="1" applyFill="1" applyBorder="1" applyAlignment="1">
      <alignment horizontal="left" vertical="center"/>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0" fontId="11" fillId="6" borderId="21" xfId="0" applyFont="1" applyFill="1" applyBorder="1" applyAlignment="1">
      <alignment vertical="top" wrapText="1"/>
    </xf>
    <xf numFmtId="0" fontId="25" fillId="0" borderId="0"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0" borderId="0" xfId="0" applyFont="1" applyBorder="1" applyAlignment="1" applyProtection="1">
      <alignment horizontal="left" wrapText="1"/>
      <protection locked="0"/>
    </xf>
    <xf numFmtId="0" fontId="24" fillId="0" borderId="12" xfId="0" applyFont="1" applyBorder="1" applyAlignment="1" applyProtection="1">
      <alignment horizontal="left" wrapText="1"/>
      <protection locked="0"/>
    </xf>
    <xf numFmtId="0" fontId="13" fillId="6" borderId="15" xfId="0" applyFont="1" applyFill="1" applyBorder="1" applyAlignment="1">
      <alignment horizontal="center" vertical="center" wrapText="1" readingOrder="1"/>
    </xf>
    <xf numFmtId="0" fontId="13" fillId="6" borderId="16" xfId="0" applyFont="1" applyFill="1" applyBorder="1" applyAlignment="1">
      <alignment horizontal="center" vertical="center" wrapText="1" readingOrder="1"/>
    </xf>
    <xf numFmtId="0" fontId="13" fillId="6" borderId="17"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18" xfId="0" applyFont="1" applyFill="1" applyBorder="1" applyAlignment="1">
      <alignment horizontal="center" vertical="center" wrapText="1" readingOrder="1"/>
    </xf>
    <xf numFmtId="0" fontId="25" fillId="0" borderId="0" xfId="0" applyFont="1" applyBorder="1" applyAlignment="1" applyProtection="1">
      <alignment horizontal="left" vertical="center"/>
      <protection locked="0"/>
    </xf>
    <xf numFmtId="0" fontId="25" fillId="0" borderId="12" xfId="0" applyFont="1" applyBorder="1" applyAlignment="1" applyProtection="1">
      <alignment horizontal="left" vertical="center"/>
      <protection locked="0"/>
    </xf>
    <xf numFmtId="0" fontId="24" fillId="0" borderId="24" xfId="0" applyFont="1" applyBorder="1" applyAlignment="1" applyProtection="1">
      <alignment horizontal="left" wrapText="1"/>
      <protection locked="0"/>
    </xf>
    <xf numFmtId="0" fontId="24" fillId="0" borderId="25" xfId="0" applyFont="1" applyBorder="1" applyAlignment="1" applyProtection="1">
      <alignment horizontal="left" wrapText="1"/>
      <protection locked="0"/>
    </xf>
    <xf numFmtId="0" fontId="24" fillId="0" borderId="29"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10" fillId="6" borderId="14"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49" fontId="20" fillId="0" borderId="14" xfId="0" quotePrefix="1" applyNumberFormat="1" applyFont="1" applyBorder="1" applyAlignment="1" applyProtection="1">
      <alignment horizontal="left" vertical="center" wrapText="1"/>
      <protection locked="0"/>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3" borderId="0" xfId="0" applyFill="1" applyBorder="1" applyAlignment="1">
      <alignment horizontal="center"/>
    </xf>
    <xf numFmtId="0" fontId="0" fillId="3" borderId="12" xfId="0" applyFill="1" applyBorder="1" applyAlignment="1">
      <alignment horizontal="center"/>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137161</xdr:colOff>
      <xdr:row>0</xdr:row>
      <xdr:rowOff>85725</xdr:rowOff>
    </xdr:from>
    <xdr:ext cx="1322070" cy="781471"/>
    <xdr:pic>
      <xdr:nvPicPr>
        <xdr:cNvPr id="2" name="Imagen 1">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37161" y="85725"/>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tables/table1.xml><?xml version="1.0" encoding="utf-8"?>
<table xmlns="http://schemas.openxmlformats.org/spreadsheetml/2006/main" id="1" name="Tabla132" displayName="Tabla132" ref="A48:J4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+Tabla132[[#This Row],[Física 
(E)]]/Tabla132[[#This Row],[Física
(C)]]</calculatedColumnFormula>
    </tableColumn>
    <tableColumn id="8" name="Financiero _x000a_(%) _x000a_H=F/D" dataDxfId="0">
      <calculatedColumnFormula>+Tabla132[[#This Row],[Financiera 
 (F)]]/Tabla132[[#This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66"/>
  <sheetViews>
    <sheetView tabSelected="1" view="pageBreakPreview" topLeftCell="A19" zoomScale="115" zoomScaleNormal="110" zoomScaleSheetLayoutView="115" workbookViewId="0">
      <selection activeCell="B59" sqref="B59:J59"/>
    </sheetView>
  </sheetViews>
  <sheetFormatPr baseColWidth="10" defaultRowHeight="15" x14ac:dyDescent="0.25"/>
  <cols>
    <col min="1" max="1" width="30" style="4" customWidth="1"/>
    <col min="2" max="2" width="16.140625" style="4" bestFit="1" customWidth="1"/>
    <col min="3" max="3" width="12.7109375" style="4" customWidth="1"/>
    <col min="4" max="4" width="13.7109375" style="4" bestFit="1" customWidth="1"/>
    <col min="5" max="10" width="12.7109375" style="4" customWidth="1"/>
    <col min="11" max="11" width="21.42578125" bestFit="1" customWidth="1"/>
    <col min="12" max="12" width="79.42578125" customWidth="1"/>
  </cols>
  <sheetData>
    <row r="1" spans="1:10" ht="35.25" customHeight="1" thickBot="1" x14ac:dyDescent="0.3">
      <c r="A1" s="35"/>
      <c r="B1" s="122" t="s">
        <v>67</v>
      </c>
      <c r="C1" s="123"/>
      <c r="D1" s="123"/>
      <c r="E1" s="123"/>
      <c r="F1" s="123"/>
      <c r="G1" s="123"/>
      <c r="H1" s="123"/>
      <c r="I1" s="123"/>
      <c r="J1" s="124"/>
    </row>
    <row r="2" spans="1:10" ht="21.75" thickBot="1" x14ac:dyDescent="0.3">
      <c r="A2" s="36"/>
      <c r="B2" s="125" t="s">
        <v>0</v>
      </c>
      <c r="C2" s="126"/>
      <c r="D2" s="125" t="s">
        <v>1</v>
      </c>
      <c r="E2" s="126"/>
      <c r="F2" s="126"/>
      <c r="G2" s="126"/>
      <c r="H2" s="127"/>
      <c r="I2" s="1" t="s">
        <v>2</v>
      </c>
      <c r="J2" s="37" t="s">
        <v>3</v>
      </c>
    </row>
    <row r="3" spans="1:10" ht="21.75" thickBot="1" x14ac:dyDescent="0.3">
      <c r="A3" s="38"/>
      <c r="B3" s="128"/>
      <c r="C3" s="129"/>
      <c r="D3" s="128" t="s">
        <v>68</v>
      </c>
      <c r="E3" s="129"/>
      <c r="F3" s="129"/>
      <c r="G3" s="129"/>
      <c r="H3" s="130"/>
      <c r="I3" s="11">
        <v>45026</v>
      </c>
      <c r="J3" s="39"/>
    </row>
    <row r="4" spans="1:10" x14ac:dyDescent="0.25">
      <c r="A4" s="131"/>
      <c r="B4" s="132"/>
      <c r="C4" s="132"/>
      <c r="D4" s="133"/>
      <c r="E4" s="133"/>
      <c r="F4" s="133"/>
      <c r="G4" s="133"/>
      <c r="H4" s="133"/>
      <c r="I4" s="132"/>
      <c r="J4" s="134"/>
    </row>
    <row r="5" spans="1:10" ht="3" customHeight="1" x14ac:dyDescent="0.25">
      <c r="A5" s="135"/>
      <c r="B5" s="136"/>
      <c r="C5" s="136"/>
      <c r="D5" s="136"/>
      <c r="E5" s="136"/>
      <c r="F5" s="136"/>
      <c r="G5" s="136"/>
      <c r="H5" s="136"/>
      <c r="I5" s="136"/>
      <c r="J5" s="137"/>
    </row>
    <row r="6" spans="1:10" ht="15.75" x14ac:dyDescent="0.25">
      <c r="A6" s="70" t="s">
        <v>4</v>
      </c>
      <c r="B6" s="71"/>
      <c r="C6" s="71"/>
      <c r="D6" s="71"/>
      <c r="E6" s="71"/>
      <c r="F6" s="71"/>
      <c r="G6" s="71"/>
      <c r="H6" s="71"/>
      <c r="I6" s="71"/>
      <c r="J6" s="72"/>
    </row>
    <row r="7" spans="1:10" ht="15.75" x14ac:dyDescent="0.25">
      <c r="A7" s="94" t="s">
        <v>5</v>
      </c>
      <c r="B7" s="95"/>
      <c r="C7" s="95"/>
      <c r="D7" s="95"/>
      <c r="E7" s="95"/>
      <c r="F7" s="95"/>
      <c r="G7" s="95"/>
      <c r="H7" s="95"/>
      <c r="I7" s="95"/>
      <c r="J7" s="96"/>
    </row>
    <row r="8" spans="1:10" x14ac:dyDescent="0.25">
      <c r="A8" s="2" t="s">
        <v>6</v>
      </c>
      <c r="B8" s="121" t="s">
        <v>51</v>
      </c>
      <c r="C8" s="121"/>
      <c r="D8" s="121"/>
      <c r="E8" s="121"/>
      <c r="F8" s="121"/>
      <c r="G8" s="121"/>
      <c r="H8" s="121"/>
      <c r="I8" s="121"/>
      <c r="J8" s="121"/>
    </row>
    <row r="9" spans="1:10" ht="15" customHeight="1" x14ac:dyDescent="0.25">
      <c r="A9" s="9" t="s">
        <v>35</v>
      </c>
      <c r="B9" s="121" t="s">
        <v>52</v>
      </c>
      <c r="C9" s="121"/>
      <c r="D9" s="121"/>
      <c r="E9" s="121"/>
      <c r="F9" s="121"/>
      <c r="G9" s="121"/>
      <c r="H9" s="121"/>
      <c r="I9" s="121"/>
      <c r="J9" s="121"/>
    </row>
    <row r="10" spans="1:10" x14ac:dyDescent="0.25">
      <c r="A10" s="9" t="s">
        <v>36</v>
      </c>
      <c r="B10" s="121" t="s">
        <v>53</v>
      </c>
      <c r="C10" s="121"/>
      <c r="D10" s="121"/>
      <c r="E10" s="121"/>
      <c r="F10" s="121"/>
      <c r="G10" s="121"/>
      <c r="H10" s="121"/>
      <c r="I10" s="121"/>
      <c r="J10" s="121"/>
    </row>
    <row r="11" spans="1:10" ht="47.25" customHeight="1" x14ac:dyDescent="0.25">
      <c r="A11" s="2" t="s">
        <v>7</v>
      </c>
      <c r="B11" s="117" t="s">
        <v>54</v>
      </c>
      <c r="C11" s="117"/>
      <c r="D11" s="117"/>
      <c r="E11" s="117"/>
      <c r="F11" s="117"/>
      <c r="G11" s="117"/>
      <c r="H11" s="117"/>
      <c r="I11" s="117"/>
      <c r="J11" s="117"/>
    </row>
    <row r="12" spans="1:10" ht="50.25" customHeight="1" x14ac:dyDescent="0.25">
      <c r="A12" s="2" t="s">
        <v>8</v>
      </c>
      <c r="B12" s="117" t="s">
        <v>55</v>
      </c>
      <c r="C12" s="117"/>
      <c r="D12" s="117"/>
      <c r="E12" s="117"/>
      <c r="F12" s="117"/>
      <c r="G12" s="117"/>
      <c r="H12" s="117"/>
      <c r="I12" s="117"/>
      <c r="J12" s="117"/>
    </row>
    <row r="13" spans="1:10" ht="15.75" x14ac:dyDescent="0.25">
      <c r="A13" s="70" t="s">
        <v>9</v>
      </c>
      <c r="B13" s="71"/>
      <c r="C13" s="71"/>
      <c r="D13" s="71"/>
      <c r="E13" s="71"/>
      <c r="F13" s="71"/>
      <c r="G13" s="71"/>
      <c r="H13" s="71"/>
      <c r="I13" s="71"/>
      <c r="J13" s="72"/>
    </row>
    <row r="14" spans="1:10" ht="27.75" customHeight="1" x14ac:dyDescent="0.25">
      <c r="A14" s="2" t="s">
        <v>10</v>
      </c>
      <c r="B14" s="10">
        <v>1</v>
      </c>
      <c r="C14" s="118" t="str">
        <f>IFERROR(VLOOKUP(B14,'[1]Validacion datos'!A2:B5,2,FALSE),"")</f>
        <v>DESARROLLO INSTITUCIONAL</v>
      </c>
      <c r="D14" s="118"/>
      <c r="E14" s="118"/>
      <c r="F14" s="118"/>
      <c r="G14" s="118"/>
      <c r="H14" s="118"/>
      <c r="I14" s="118"/>
      <c r="J14" s="118"/>
    </row>
    <row r="15" spans="1:10" ht="26.25" customHeight="1" x14ac:dyDescent="0.25">
      <c r="A15" s="2" t="s">
        <v>11</v>
      </c>
      <c r="B15" s="5">
        <v>1.2</v>
      </c>
      <c r="C15" s="118" t="s">
        <v>56</v>
      </c>
      <c r="D15" s="118"/>
      <c r="E15" s="118"/>
      <c r="F15" s="118"/>
      <c r="G15" s="118"/>
      <c r="H15" s="118"/>
      <c r="I15" s="118"/>
      <c r="J15" s="118"/>
    </row>
    <row r="16" spans="1:10" ht="42" customHeight="1" x14ac:dyDescent="0.25">
      <c r="A16" s="2" t="s">
        <v>12</v>
      </c>
      <c r="B16" s="12" t="s">
        <v>57</v>
      </c>
      <c r="C16" s="118" t="s">
        <v>58</v>
      </c>
      <c r="D16" s="118"/>
      <c r="E16" s="118"/>
      <c r="F16" s="118"/>
      <c r="G16" s="118"/>
      <c r="H16" s="118"/>
      <c r="I16" s="118"/>
      <c r="J16" s="118"/>
    </row>
    <row r="17" spans="1:12" ht="15.75" x14ac:dyDescent="0.25">
      <c r="A17" s="70" t="s">
        <v>13</v>
      </c>
      <c r="B17" s="71"/>
      <c r="C17" s="71"/>
      <c r="D17" s="71"/>
      <c r="E17" s="71"/>
      <c r="F17" s="71"/>
      <c r="G17" s="71"/>
      <c r="H17" s="71"/>
      <c r="I17" s="71"/>
      <c r="J17" s="72"/>
    </row>
    <row r="18" spans="1:12" ht="29.25" customHeight="1" x14ac:dyDescent="0.25">
      <c r="A18" s="2" t="s">
        <v>14</v>
      </c>
      <c r="B18" s="119" t="s">
        <v>59</v>
      </c>
      <c r="C18" s="119"/>
      <c r="D18" s="119"/>
      <c r="E18" s="119"/>
      <c r="F18" s="119"/>
      <c r="G18" s="119"/>
      <c r="H18" s="119"/>
      <c r="I18" s="119"/>
      <c r="J18" s="120"/>
    </row>
    <row r="19" spans="1:12" ht="39" customHeight="1" x14ac:dyDescent="0.25">
      <c r="A19" s="6" t="s">
        <v>15</v>
      </c>
      <c r="B19" s="119" t="s">
        <v>60</v>
      </c>
      <c r="C19" s="119"/>
      <c r="D19" s="119"/>
      <c r="E19" s="119"/>
      <c r="F19" s="119"/>
      <c r="G19" s="119"/>
      <c r="H19" s="119"/>
      <c r="I19" s="119"/>
      <c r="J19" s="120"/>
    </row>
    <row r="20" spans="1:12" ht="34.5" customHeight="1" x14ac:dyDescent="0.25">
      <c r="A20" s="6" t="s">
        <v>16</v>
      </c>
      <c r="B20" s="119" t="s">
        <v>61</v>
      </c>
      <c r="C20" s="119"/>
      <c r="D20" s="119"/>
      <c r="E20" s="119"/>
      <c r="F20" s="119"/>
      <c r="G20" s="119"/>
      <c r="H20" s="119"/>
      <c r="I20" s="119"/>
      <c r="J20" s="120"/>
    </row>
    <row r="21" spans="1:12" ht="35.25" customHeight="1" x14ac:dyDescent="0.25">
      <c r="A21" s="6" t="s">
        <v>37</v>
      </c>
      <c r="B21" s="119" t="s">
        <v>62</v>
      </c>
      <c r="C21" s="119"/>
      <c r="D21" s="119"/>
      <c r="E21" s="119"/>
      <c r="F21" s="119"/>
      <c r="G21" s="119"/>
      <c r="H21" s="119"/>
      <c r="I21" s="119"/>
      <c r="J21" s="120"/>
    </row>
    <row r="22" spans="1:12" ht="15.75" x14ac:dyDescent="0.25">
      <c r="A22" s="70" t="s">
        <v>17</v>
      </c>
      <c r="B22" s="71"/>
      <c r="C22" s="71"/>
      <c r="D22" s="71"/>
      <c r="E22" s="71"/>
      <c r="F22" s="71"/>
      <c r="G22" s="71"/>
      <c r="H22" s="71"/>
      <c r="I22" s="71"/>
      <c r="J22" s="72"/>
    </row>
    <row r="23" spans="1:12" ht="15.75" x14ac:dyDescent="0.25">
      <c r="A23" s="94" t="s">
        <v>18</v>
      </c>
      <c r="B23" s="95"/>
      <c r="C23" s="95"/>
      <c r="D23" s="95"/>
      <c r="E23" s="95"/>
      <c r="F23" s="95"/>
      <c r="G23" s="95"/>
      <c r="H23" s="95"/>
      <c r="I23" s="95"/>
      <c r="J23" s="96"/>
    </row>
    <row r="24" spans="1:12" ht="15" customHeight="1" x14ac:dyDescent="0.25">
      <c r="A24" s="106" t="s">
        <v>19</v>
      </c>
      <c r="B24" s="107"/>
      <c r="C24" s="108" t="s">
        <v>20</v>
      </c>
      <c r="D24" s="109"/>
      <c r="E24" s="109"/>
      <c r="F24" s="109" t="s">
        <v>21</v>
      </c>
      <c r="G24" s="109"/>
      <c r="H24" s="107"/>
      <c r="I24" s="108" t="s">
        <v>22</v>
      </c>
      <c r="J24" s="110"/>
    </row>
    <row r="25" spans="1:12" x14ac:dyDescent="0.25">
      <c r="A25" s="87">
        <v>397305740</v>
      </c>
      <c r="B25" s="88"/>
      <c r="C25" s="89">
        <v>418454740</v>
      </c>
      <c r="D25" s="90"/>
      <c r="E25" s="91"/>
      <c r="F25" s="89">
        <v>97454626.170000002</v>
      </c>
      <c r="G25" s="90"/>
      <c r="H25" s="91"/>
      <c r="I25" s="92">
        <f>+F25/C25</f>
        <v>0.23289167705448863</v>
      </c>
      <c r="J25" s="93"/>
      <c r="K25" s="21"/>
    </row>
    <row r="26" spans="1:12" ht="15" customHeight="1" x14ac:dyDescent="0.25">
      <c r="A26" s="94" t="s">
        <v>23</v>
      </c>
      <c r="B26" s="95"/>
      <c r="C26" s="95"/>
      <c r="D26" s="95"/>
      <c r="E26" s="95"/>
      <c r="F26" s="95"/>
      <c r="G26" s="95"/>
      <c r="H26" s="95"/>
      <c r="I26" s="95"/>
      <c r="J26" s="96"/>
      <c r="K26" s="21"/>
    </row>
    <row r="27" spans="1:12" x14ac:dyDescent="0.25">
      <c r="A27" s="3"/>
      <c r="B27" s="40"/>
      <c r="C27" s="97" t="s">
        <v>47</v>
      </c>
      <c r="D27" s="98"/>
      <c r="E27" s="97" t="s">
        <v>49</v>
      </c>
      <c r="F27" s="98"/>
      <c r="G27" s="97" t="s">
        <v>50</v>
      </c>
      <c r="H27" s="97"/>
      <c r="I27" s="97" t="s">
        <v>24</v>
      </c>
      <c r="J27" s="99"/>
      <c r="K27" s="21"/>
    </row>
    <row r="28" spans="1:12" ht="38.25" x14ac:dyDescent="0.25">
      <c r="A28" s="41" t="s">
        <v>25</v>
      </c>
      <c r="B28" s="7" t="s">
        <v>26</v>
      </c>
      <c r="C28" s="7" t="s">
        <v>38</v>
      </c>
      <c r="D28" s="7" t="s">
        <v>39</v>
      </c>
      <c r="E28" s="7" t="s">
        <v>41</v>
      </c>
      <c r="F28" s="7" t="s">
        <v>42</v>
      </c>
      <c r="G28" s="7" t="s">
        <v>43</v>
      </c>
      <c r="H28" s="7" t="s">
        <v>44</v>
      </c>
      <c r="I28" s="7" t="s">
        <v>45</v>
      </c>
      <c r="J28" s="42" t="s">
        <v>46</v>
      </c>
      <c r="K28" s="21"/>
    </row>
    <row r="29" spans="1:12" ht="40.5" customHeight="1" x14ac:dyDescent="0.25">
      <c r="A29" s="43" t="s">
        <v>69</v>
      </c>
      <c r="B29" s="59" t="s">
        <v>48</v>
      </c>
      <c r="C29" s="60">
        <v>90559</v>
      </c>
      <c r="D29" s="61">
        <f>+A25</f>
        <v>397305740</v>
      </c>
      <c r="E29" s="62">
        <v>17979</v>
      </c>
      <c r="F29" s="61">
        <v>106970477</v>
      </c>
      <c r="G29" s="62">
        <v>21732</v>
      </c>
      <c r="H29" s="61">
        <v>97454626.469999999</v>
      </c>
      <c r="I29" s="57">
        <f>+G29/E29</f>
        <v>1.2087435341231436</v>
      </c>
      <c r="J29" s="58">
        <f>+H29/F29</f>
        <v>0.91104227262630599</v>
      </c>
      <c r="K29" s="21"/>
    </row>
    <row r="30" spans="1:12" ht="15.75" x14ac:dyDescent="0.25">
      <c r="A30" s="70" t="s">
        <v>27</v>
      </c>
      <c r="B30" s="71"/>
      <c r="C30" s="71"/>
      <c r="D30" s="71"/>
      <c r="E30" s="71"/>
      <c r="F30" s="71"/>
      <c r="G30" s="71"/>
      <c r="H30" s="71"/>
      <c r="I30" s="71"/>
      <c r="J30" s="72"/>
      <c r="K30" s="21"/>
    </row>
    <row r="31" spans="1:12" ht="15.75" x14ac:dyDescent="0.25">
      <c r="A31" s="94" t="s">
        <v>28</v>
      </c>
      <c r="B31" s="95"/>
      <c r="C31" s="95"/>
      <c r="D31" s="95"/>
      <c r="E31" s="95"/>
      <c r="F31" s="95"/>
      <c r="G31" s="95"/>
      <c r="H31" s="95"/>
      <c r="I31" s="95"/>
      <c r="J31" s="96"/>
      <c r="K31" s="21"/>
      <c r="L31">
        <f>100-91.1</f>
        <v>8.9000000000000057</v>
      </c>
    </row>
    <row r="32" spans="1:12" ht="18" customHeight="1" x14ac:dyDescent="0.25">
      <c r="A32" s="51" t="s">
        <v>29</v>
      </c>
      <c r="B32" s="111" t="s">
        <v>70</v>
      </c>
      <c r="C32" s="111"/>
      <c r="D32" s="111"/>
      <c r="E32" s="111"/>
      <c r="F32" s="111"/>
      <c r="G32" s="111"/>
      <c r="H32" s="111"/>
      <c r="I32" s="111"/>
      <c r="J32" s="112"/>
      <c r="K32" s="21"/>
    </row>
    <row r="33" spans="1:12" ht="37.5" customHeight="1" x14ac:dyDescent="0.25">
      <c r="A33" s="51" t="s">
        <v>30</v>
      </c>
      <c r="B33" s="102" t="s">
        <v>63</v>
      </c>
      <c r="C33" s="102"/>
      <c r="D33" s="102"/>
      <c r="E33" s="102"/>
      <c r="F33" s="102"/>
      <c r="G33" s="102"/>
      <c r="H33" s="102"/>
      <c r="I33" s="102"/>
      <c r="J33" s="103"/>
      <c r="K33" s="21"/>
    </row>
    <row r="34" spans="1:12" ht="33" customHeight="1" x14ac:dyDescent="0.25">
      <c r="A34" s="52" t="s">
        <v>31</v>
      </c>
      <c r="B34" s="113" t="s">
        <v>71</v>
      </c>
      <c r="C34" s="113"/>
      <c r="D34" s="113"/>
      <c r="E34" s="113"/>
      <c r="F34" s="113"/>
      <c r="G34" s="113"/>
      <c r="H34" s="113"/>
      <c r="I34" s="113"/>
      <c r="J34" s="114"/>
      <c r="K34" s="21"/>
    </row>
    <row r="35" spans="1:12" ht="105.75" customHeight="1" x14ac:dyDescent="0.25">
      <c r="A35" s="53" t="s">
        <v>32</v>
      </c>
      <c r="B35" s="115" t="s">
        <v>75</v>
      </c>
      <c r="C35" s="115"/>
      <c r="D35" s="115"/>
      <c r="E35" s="115"/>
      <c r="F35" s="115"/>
      <c r="G35" s="115"/>
      <c r="H35" s="115"/>
      <c r="I35" s="115"/>
      <c r="J35" s="116"/>
      <c r="K35" s="21"/>
      <c r="L35" s="56"/>
    </row>
    <row r="36" spans="1:12" ht="17.25" customHeight="1" x14ac:dyDescent="0.25">
      <c r="A36" s="70" t="s">
        <v>33</v>
      </c>
      <c r="B36" s="71"/>
      <c r="C36" s="71"/>
      <c r="D36" s="71"/>
      <c r="E36" s="71"/>
      <c r="F36" s="71"/>
      <c r="G36" s="71"/>
      <c r="H36" s="71"/>
      <c r="I36" s="71"/>
      <c r="J36" s="72"/>
      <c r="K36" s="21"/>
    </row>
    <row r="37" spans="1:12" ht="17.25" customHeight="1" x14ac:dyDescent="0.25">
      <c r="A37" s="73" t="s">
        <v>34</v>
      </c>
      <c r="B37" s="74"/>
      <c r="C37" s="74"/>
      <c r="D37" s="74"/>
      <c r="E37" s="74"/>
      <c r="F37" s="74"/>
      <c r="G37" s="74"/>
      <c r="H37" s="74"/>
      <c r="I37" s="74"/>
      <c r="J37" s="75"/>
      <c r="K37" s="21"/>
    </row>
    <row r="38" spans="1:12" ht="17.25" customHeight="1" x14ac:dyDescent="0.25">
      <c r="A38" s="8" t="s">
        <v>29</v>
      </c>
      <c r="B38" s="76" t="s">
        <v>70</v>
      </c>
      <c r="C38" s="76"/>
      <c r="D38" s="76"/>
      <c r="E38" s="76"/>
      <c r="F38" s="76"/>
      <c r="G38" s="76"/>
      <c r="H38" s="76"/>
      <c r="I38" s="76"/>
      <c r="J38" s="77"/>
      <c r="K38" s="21"/>
    </row>
    <row r="39" spans="1:12" ht="33.75" customHeight="1" x14ac:dyDescent="0.25">
      <c r="A39" s="78" t="s">
        <v>72</v>
      </c>
      <c r="B39" s="79"/>
      <c r="C39" s="79"/>
      <c r="D39" s="79"/>
      <c r="E39" s="79"/>
      <c r="F39" s="79"/>
      <c r="G39" s="79"/>
      <c r="H39" s="79"/>
      <c r="I39" s="79"/>
      <c r="J39" s="80"/>
      <c r="K39" s="21"/>
    </row>
    <row r="40" spans="1:12" ht="15" customHeight="1" x14ac:dyDescent="0.25">
      <c r="A40" s="63"/>
      <c r="B40" s="64"/>
      <c r="C40" s="64"/>
      <c r="D40" s="64"/>
      <c r="E40" s="64"/>
      <c r="F40" s="64"/>
      <c r="G40" s="64"/>
      <c r="H40" s="64"/>
      <c r="I40" s="64"/>
      <c r="J40" s="65"/>
      <c r="K40" s="21"/>
    </row>
    <row r="41" spans="1:12" ht="21.75" customHeight="1" x14ac:dyDescent="0.25">
      <c r="A41" s="70" t="s">
        <v>17</v>
      </c>
      <c r="B41" s="71"/>
      <c r="C41" s="71"/>
      <c r="D41" s="71"/>
      <c r="E41" s="71"/>
      <c r="F41" s="71"/>
      <c r="G41" s="71"/>
      <c r="H41" s="71"/>
      <c r="I41" s="71"/>
      <c r="J41" s="72"/>
      <c r="K41" s="21"/>
    </row>
    <row r="42" spans="1:12" ht="20.25" customHeight="1" x14ac:dyDescent="0.25">
      <c r="A42" s="94" t="s">
        <v>18</v>
      </c>
      <c r="B42" s="95"/>
      <c r="C42" s="95"/>
      <c r="D42" s="95"/>
      <c r="E42" s="95"/>
      <c r="F42" s="95"/>
      <c r="G42" s="95"/>
      <c r="H42" s="95"/>
      <c r="I42" s="95"/>
      <c r="J42" s="96"/>
      <c r="K42" s="21"/>
    </row>
    <row r="43" spans="1:12" ht="25.5" customHeight="1" x14ac:dyDescent="0.25">
      <c r="A43" s="106" t="s">
        <v>19</v>
      </c>
      <c r="B43" s="107"/>
      <c r="C43" s="108" t="s">
        <v>20</v>
      </c>
      <c r="D43" s="109"/>
      <c r="E43" s="109"/>
      <c r="F43" s="109" t="s">
        <v>21</v>
      </c>
      <c r="G43" s="109"/>
      <c r="H43" s="107"/>
      <c r="I43" s="108" t="s">
        <v>22</v>
      </c>
      <c r="J43" s="110"/>
      <c r="K43" s="21"/>
    </row>
    <row r="44" spans="1:12" ht="24" customHeight="1" x14ac:dyDescent="0.25">
      <c r="A44" s="87">
        <v>809907658</v>
      </c>
      <c r="B44" s="88"/>
      <c r="C44" s="89">
        <v>844542448</v>
      </c>
      <c r="D44" s="90"/>
      <c r="E44" s="91"/>
      <c r="F44" s="89">
        <v>102922821.36</v>
      </c>
      <c r="G44" s="90"/>
      <c r="H44" s="91"/>
      <c r="I44" s="92">
        <f>+F44/C44</f>
        <v>0.12186814482059047</v>
      </c>
      <c r="J44" s="93"/>
      <c r="K44" s="21"/>
    </row>
    <row r="45" spans="1:12" ht="8.25" customHeight="1" x14ac:dyDescent="0.25">
      <c r="A45" s="47"/>
      <c r="B45" s="48"/>
      <c r="C45" s="48"/>
      <c r="D45" s="48"/>
      <c r="E45" s="48"/>
      <c r="F45" s="48"/>
      <c r="G45" s="48"/>
      <c r="H45" s="48"/>
      <c r="I45" s="49"/>
      <c r="J45" s="50"/>
      <c r="K45" s="21"/>
    </row>
    <row r="46" spans="1:12" ht="15.75" x14ac:dyDescent="0.25">
      <c r="A46" s="94" t="s">
        <v>23</v>
      </c>
      <c r="B46" s="95"/>
      <c r="C46" s="95"/>
      <c r="D46" s="95"/>
      <c r="E46" s="95"/>
      <c r="F46" s="95"/>
      <c r="G46" s="95"/>
      <c r="H46" s="95"/>
      <c r="I46" s="95"/>
      <c r="J46" s="96"/>
    </row>
    <row r="47" spans="1:12" x14ac:dyDescent="0.25">
      <c r="A47" s="3"/>
      <c r="B47" s="40"/>
      <c r="C47" s="97" t="s">
        <v>47</v>
      </c>
      <c r="D47" s="98"/>
      <c r="E47" s="97" t="s">
        <v>49</v>
      </c>
      <c r="F47" s="98"/>
      <c r="G47" s="97" t="s">
        <v>50</v>
      </c>
      <c r="H47" s="97"/>
      <c r="I47" s="97" t="s">
        <v>24</v>
      </c>
      <c r="J47" s="99"/>
    </row>
    <row r="48" spans="1:12" ht="38.25" x14ac:dyDescent="0.25">
      <c r="A48" s="41" t="s">
        <v>25</v>
      </c>
      <c r="B48" s="7" t="s">
        <v>26</v>
      </c>
      <c r="C48" s="7" t="s">
        <v>38</v>
      </c>
      <c r="D48" s="7" t="s">
        <v>39</v>
      </c>
      <c r="E48" s="7" t="s">
        <v>41</v>
      </c>
      <c r="F48" s="7" t="s">
        <v>42</v>
      </c>
      <c r="G48" s="7" t="s">
        <v>43</v>
      </c>
      <c r="H48" s="7" t="s">
        <v>44</v>
      </c>
      <c r="I48" s="7" t="s">
        <v>45</v>
      </c>
      <c r="J48" s="42" t="s">
        <v>46</v>
      </c>
    </row>
    <row r="49" spans="1:12" ht="42" customHeight="1" x14ac:dyDescent="0.25">
      <c r="A49" s="44" t="s">
        <v>73</v>
      </c>
      <c r="B49" s="23" t="s">
        <v>48</v>
      </c>
      <c r="C49" s="24">
        <v>23375723</v>
      </c>
      <c r="D49" s="25">
        <v>809907658</v>
      </c>
      <c r="E49" s="25">
        <v>4804347</v>
      </c>
      <c r="F49" s="25">
        <v>199299298</v>
      </c>
      <c r="G49" s="26">
        <v>4978266</v>
      </c>
      <c r="H49" s="25">
        <v>102922821.36</v>
      </c>
      <c r="I49" s="57">
        <f>+Tabla132[[#This Row],[Física 
(E)]]/Tabla132[[#This Row],[Física
(C)]]</f>
        <v>1.036200341066122</v>
      </c>
      <c r="J49" s="58">
        <f>+Tabla132[[#This Row],[Financiera 
 (F)]]/Tabla132[[#This Row],[Financiera
(D)]]</f>
        <v>0.51642340135086673</v>
      </c>
      <c r="L49" s="66"/>
    </row>
    <row r="50" spans="1:12" ht="9" customHeight="1" x14ac:dyDescent="0.25">
      <c r="A50" s="45"/>
      <c r="B50" s="13"/>
      <c r="C50" s="14"/>
      <c r="D50" s="15"/>
      <c r="E50" s="15"/>
      <c r="F50" s="15"/>
      <c r="G50" s="16"/>
      <c r="H50" s="15"/>
      <c r="I50" s="19"/>
      <c r="J50" s="46"/>
    </row>
    <row r="51" spans="1:12" ht="15.75" x14ac:dyDescent="0.25">
      <c r="A51" s="70" t="s">
        <v>27</v>
      </c>
      <c r="B51" s="71"/>
      <c r="C51" s="71"/>
      <c r="D51" s="71"/>
      <c r="E51" s="71"/>
      <c r="F51" s="71"/>
      <c r="G51" s="71"/>
      <c r="H51" s="71"/>
      <c r="I51" s="71"/>
      <c r="J51" s="72"/>
    </row>
    <row r="52" spans="1:12" ht="15.75" x14ac:dyDescent="0.25">
      <c r="A52" s="94" t="s">
        <v>28</v>
      </c>
      <c r="B52" s="95"/>
      <c r="C52" s="95"/>
      <c r="D52" s="95"/>
      <c r="E52" s="95"/>
      <c r="F52" s="95"/>
      <c r="G52" s="95"/>
      <c r="H52" s="95"/>
      <c r="I52" s="95"/>
      <c r="J52" s="96"/>
    </row>
    <row r="53" spans="1:12" ht="21.75" customHeight="1" x14ac:dyDescent="0.25">
      <c r="A53" s="22" t="s">
        <v>29</v>
      </c>
      <c r="B53" s="100" t="s">
        <v>73</v>
      </c>
      <c r="C53" s="100"/>
      <c r="D53" s="100"/>
      <c r="E53" s="100"/>
      <c r="F53" s="100"/>
      <c r="G53" s="100"/>
      <c r="H53" s="100"/>
      <c r="I53" s="100"/>
      <c r="J53" s="101"/>
    </row>
    <row r="54" spans="1:12" ht="48" customHeight="1" x14ac:dyDescent="0.25">
      <c r="A54" s="22" t="s">
        <v>30</v>
      </c>
      <c r="B54" s="102" t="s">
        <v>64</v>
      </c>
      <c r="C54" s="102"/>
      <c r="D54" s="102"/>
      <c r="E54" s="102"/>
      <c r="F54" s="102"/>
      <c r="G54" s="102"/>
      <c r="H54" s="102"/>
      <c r="I54" s="102"/>
      <c r="J54" s="103"/>
    </row>
    <row r="55" spans="1:12" ht="51.75" customHeight="1" x14ac:dyDescent="0.25">
      <c r="A55" s="22" t="s">
        <v>31</v>
      </c>
      <c r="B55" s="104" t="s">
        <v>74</v>
      </c>
      <c r="C55" s="104"/>
      <c r="D55" s="104"/>
      <c r="E55" s="104"/>
      <c r="F55" s="104"/>
      <c r="G55" s="104"/>
      <c r="H55" s="104"/>
      <c r="I55" s="104"/>
      <c r="J55" s="105"/>
    </row>
    <row r="56" spans="1:12" ht="121.5" customHeight="1" x14ac:dyDescent="0.25">
      <c r="A56" s="67" t="s">
        <v>32</v>
      </c>
      <c r="B56" s="85" t="s">
        <v>76</v>
      </c>
      <c r="C56" s="85"/>
      <c r="D56" s="85"/>
      <c r="E56" s="85"/>
      <c r="F56" s="85"/>
      <c r="G56" s="85"/>
      <c r="H56" s="85"/>
      <c r="I56" s="85"/>
      <c r="J56" s="86"/>
      <c r="L56" s="20"/>
    </row>
    <row r="57" spans="1:12" ht="15.75" x14ac:dyDescent="0.25">
      <c r="A57" s="70" t="s">
        <v>33</v>
      </c>
      <c r="B57" s="71"/>
      <c r="C57" s="71"/>
      <c r="D57" s="71"/>
      <c r="E57" s="71"/>
      <c r="F57" s="71"/>
      <c r="G57" s="71"/>
      <c r="H57" s="71"/>
      <c r="I57" s="71"/>
      <c r="J57" s="72"/>
    </row>
    <row r="58" spans="1:12" ht="15.75" x14ac:dyDescent="0.25">
      <c r="A58" s="73" t="s">
        <v>34</v>
      </c>
      <c r="B58" s="74"/>
      <c r="C58" s="74"/>
      <c r="D58" s="74"/>
      <c r="E58" s="74"/>
      <c r="F58" s="74"/>
      <c r="G58" s="74"/>
      <c r="H58" s="74"/>
      <c r="I58" s="74"/>
      <c r="J58" s="75"/>
    </row>
    <row r="59" spans="1:12" ht="27.75" customHeight="1" x14ac:dyDescent="0.25">
      <c r="A59" s="8" t="s">
        <v>29</v>
      </c>
      <c r="B59" s="76" t="s">
        <v>73</v>
      </c>
      <c r="C59" s="76"/>
      <c r="D59" s="76"/>
      <c r="E59" s="76"/>
      <c r="F59" s="76"/>
      <c r="G59" s="76"/>
      <c r="H59" s="76"/>
      <c r="I59" s="76"/>
      <c r="J59" s="77"/>
    </row>
    <row r="60" spans="1:12" ht="27.75" customHeight="1" x14ac:dyDescent="0.25">
      <c r="A60" s="78" t="s">
        <v>72</v>
      </c>
      <c r="B60" s="79"/>
      <c r="C60" s="79"/>
      <c r="D60" s="79"/>
      <c r="E60" s="79"/>
      <c r="F60" s="79"/>
      <c r="G60" s="79"/>
      <c r="H60" s="79"/>
      <c r="I60" s="79"/>
      <c r="J60" s="80"/>
    </row>
    <row r="61" spans="1:12" ht="27.75" customHeight="1" x14ac:dyDescent="0.25">
      <c r="A61" s="27"/>
      <c r="B61" s="54"/>
      <c r="C61" s="54"/>
      <c r="D61" s="54"/>
      <c r="E61" s="54"/>
      <c r="F61" s="54"/>
      <c r="G61" s="54"/>
      <c r="H61" s="54"/>
      <c r="I61" s="54"/>
      <c r="J61" s="55"/>
    </row>
    <row r="62" spans="1:12" ht="30.75" customHeight="1" x14ac:dyDescent="0.25">
      <c r="A62" s="81" t="s">
        <v>40</v>
      </c>
      <c r="B62" s="82"/>
      <c r="C62" s="82"/>
      <c r="D62" s="82"/>
      <c r="E62" s="82"/>
      <c r="F62" s="82"/>
      <c r="G62" s="82"/>
      <c r="H62" s="82"/>
      <c r="I62" s="82"/>
      <c r="J62" s="83"/>
    </row>
    <row r="63" spans="1:12" x14ac:dyDescent="0.25">
      <c r="A63" s="28"/>
      <c r="B63" s="17"/>
      <c r="C63" s="17"/>
      <c r="D63" s="17"/>
      <c r="E63" s="17"/>
      <c r="F63" s="17"/>
      <c r="G63" s="17"/>
      <c r="H63" s="17"/>
      <c r="I63" s="17"/>
      <c r="J63" s="29"/>
    </row>
    <row r="64" spans="1:12" ht="15.75" thickBot="1" x14ac:dyDescent="0.3">
      <c r="A64" s="30"/>
      <c r="B64" s="18"/>
      <c r="C64" s="17"/>
      <c r="D64" s="17"/>
      <c r="E64" s="17"/>
      <c r="F64" s="17"/>
      <c r="G64" s="84"/>
      <c r="H64" s="84"/>
      <c r="I64" s="84"/>
      <c r="J64" s="29"/>
    </row>
    <row r="65" spans="1:10" x14ac:dyDescent="0.25">
      <c r="A65" s="30"/>
      <c r="B65" s="18"/>
      <c r="C65" s="17"/>
      <c r="D65" s="17"/>
      <c r="E65" s="17"/>
      <c r="F65" s="17"/>
      <c r="G65" s="68" t="s">
        <v>65</v>
      </c>
      <c r="H65" s="68"/>
      <c r="I65" s="68"/>
      <c r="J65" s="29"/>
    </row>
    <row r="66" spans="1:10" x14ac:dyDescent="0.25">
      <c r="A66" s="31"/>
      <c r="B66" s="32"/>
      <c r="C66" s="33"/>
      <c r="D66" s="33"/>
      <c r="E66" s="33"/>
      <c r="F66" s="33"/>
      <c r="G66" s="69" t="s">
        <v>66</v>
      </c>
      <c r="H66" s="69"/>
      <c r="I66" s="69"/>
      <c r="J66" s="34"/>
    </row>
  </sheetData>
  <mergeCells count="77">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43:B43"/>
    <mergeCell ref="C43:E43"/>
    <mergeCell ref="F43:H43"/>
    <mergeCell ref="I43:J43"/>
    <mergeCell ref="A31:J31"/>
    <mergeCell ref="B32:J32"/>
    <mergeCell ref="B33:J33"/>
    <mergeCell ref="B34:J34"/>
    <mergeCell ref="B35:J35"/>
    <mergeCell ref="A36:J36"/>
    <mergeCell ref="A37:J37"/>
    <mergeCell ref="B38:J38"/>
    <mergeCell ref="A39:J39"/>
    <mergeCell ref="A41:J41"/>
    <mergeCell ref="A42:J42"/>
    <mergeCell ref="B56:J56"/>
    <mergeCell ref="A44:B44"/>
    <mergeCell ref="C44:E44"/>
    <mergeCell ref="F44:H44"/>
    <mergeCell ref="I44:J44"/>
    <mergeCell ref="A46:J46"/>
    <mergeCell ref="C47:D47"/>
    <mergeCell ref="E47:F47"/>
    <mergeCell ref="G47:H47"/>
    <mergeCell ref="I47:J47"/>
    <mergeCell ref="A51:J51"/>
    <mergeCell ref="A52:J52"/>
    <mergeCell ref="B53:J53"/>
    <mergeCell ref="B54:J54"/>
    <mergeCell ref="B55:J55"/>
    <mergeCell ref="G65:I65"/>
    <mergeCell ref="G66:I66"/>
    <mergeCell ref="A57:J57"/>
    <mergeCell ref="A58:J58"/>
    <mergeCell ref="B59:J59"/>
    <mergeCell ref="A60:J60"/>
    <mergeCell ref="A62:J62"/>
    <mergeCell ref="G64:I64"/>
  </mergeCells>
  <dataValidations count="16">
    <dataValidation allowBlank="1" showInputMessage="1" showErrorMessage="1" prompt="Monto presupuestado para el producto" sqref="F48 F28 D49:F50 D48 D28:D29 E29:F29"/>
    <dataValidation allowBlank="1" showInputMessage="1" showErrorMessage="1" prompt="Meta anual del indicador" sqref="E48 E28 C48:C50 C28:C29"/>
    <dataValidation allowBlank="1" showInputMessage="1" showErrorMessage="1" prompt="¿En qué consiste el programa?" sqref="B19:J19"/>
    <dataValidation allowBlank="1" showInputMessage="1" showErrorMessage="1" prompt="Presupuesto del programa" sqref="F25 A25:C25 A44:C45 F44:F45"/>
    <dataValidation allowBlank="1" showInputMessage="1" showErrorMessage="1" prompt="Oportunidades de mejora identificadas" sqref="A60:J61 A39:J40"/>
    <dataValidation allowBlank="1" showInputMessage="1" showErrorMessage="1" prompt="De existir desvío, explicar razones." sqref="B56:J56 B35:J35"/>
    <dataValidation allowBlank="1" showInputMessage="1" showErrorMessage="1" prompt="1. Describir lo plasmado en el presupuesto_x000a_2. Describir lo alcanzado en términos financieros y de producción " sqref="B55:J55 B34:J34"/>
    <dataValidation allowBlank="1" showInputMessage="1" showErrorMessage="1" prompt="¿En qué consiste el producto? su objetivo" sqref="B54:J54 B33:J33"/>
    <dataValidation allowBlank="1" showInputMessage="1" showErrorMessage="1" prompt="Nombre del producto" sqref="B53:J53 B59:J59 B32:J32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48:H50 H28:H29"/>
    <dataValidation allowBlank="1" showInputMessage="1" showErrorMessage="1" prompt="Meta alcanzada en el trimestre" sqref="G48:G50 G28:G29"/>
    <dataValidation allowBlank="1" showInputMessage="1" showErrorMessage="1" prompt="Nombre del indicador" sqref="B48:B50 B28:B29"/>
    <dataValidation allowBlank="1" showInputMessage="1" showErrorMessage="1" prompt="Nombre de cada producto" sqref="A48:A50 A28:A29"/>
  </dataValidations>
  <pageMargins left="0.25" right="0.25" top="0.75" bottom="0.75" header="0.3" footer="0.3"/>
  <pageSetup scale="68" fitToHeight="0" orientation="portrait" r:id="rId1"/>
  <rowBreaks count="1" manualBreakCount="1">
    <brk id="39" max="9" man="1"/>
  </rowBreaks>
  <ignoredErrors>
    <ignoredError sqref="D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(3)</vt:lpstr>
      <vt:lpstr>'Hoja1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Mildred Evelina Mota Mota</cp:lastModifiedBy>
  <cp:lastPrinted>2023-04-27T20:31:39Z</cp:lastPrinted>
  <dcterms:created xsi:type="dcterms:W3CDTF">2021-03-22T15:50:10Z</dcterms:created>
  <dcterms:modified xsi:type="dcterms:W3CDTF">2023-04-27T20:40:22Z</dcterms:modified>
</cp:coreProperties>
</file>