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9D20AF80-CF3F-47D5-86ED-5DD7394FD7E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-Ejecu'!$A$3:$R$108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Q92" i="4" s="1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E79" i="4"/>
  <c r="D79" i="4"/>
  <c r="E76" i="4"/>
  <c r="D76" i="4"/>
  <c r="D83" i="4" l="1"/>
  <c r="E83" i="4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E19" i="4"/>
  <c r="G92" i="4" l="1"/>
  <c r="F92" i="4"/>
  <c r="E92" i="4"/>
  <c r="R19" i="4"/>
  <c r="M92" i="4"/>
  <c r="O92" i="4"/>
  <c r="L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<sst xmlns="http://schemas.openxmlformats.org/spreadsheetml/2006/main" count="294" uniqueCount="123">
  <si>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</si>
  <si>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</si>
  <si>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</si>
  <si>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</si>
  <si>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</si>
  <si>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</si>
  <si>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</si>
  <si>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</si>
  <si>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</si>
  <si>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</si>
  <si>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</si>
  <si>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</si>
  <si>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</si>
  <si>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</si>
  <si>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</si>
  <si>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</si>
  <si>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</si>
  <si>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</si>
  <si>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</si>
  <si>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</si>
  <si>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</si>
  <si>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</si>
  <si>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</si>
  <si>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</si>
  <si>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</si>
  <si>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</si>
  <si>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</si>
  <si>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</si>
  <si>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</si>
  <si>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</si>
  <si>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</si>
  <si>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</si>
  <si>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</si>
  <si>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</si>
  <si>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</si>
  <si>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</si>
  <si>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</si>
  <si>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</si>
  <si>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</si>
  <si>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</si>
  <si>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</si>
  <si>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</si>
  <si>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</si>
  <si>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</si>
  <si>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</si>
  <si>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</si>
  <si>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</si>
  <si>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</si>
  <si>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</si>
  <si>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</si>
  <si>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</si>
  <si>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</si>
  <si>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</si>
  <si>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</si>
  <si>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</si>
  <si>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</si>
  <si>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</si>
  <si>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</si>
  <si>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</si>
  <si>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</si>
  <si>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</si>
  <si>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</si>
  <si>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</si>
  <si>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</si>
  <si>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</si>
  <si>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</si>
  <si>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</si>
  <si>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</si>
  <si>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</si>
  <si>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</si>
  <si>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</si>
  <si>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</si>
  <si>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</si>
  <si>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</si>
  <si>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</si>
  <si>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</si>
  <si>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</si>
  <si>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</si>
  <si>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</si>
  <si>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</si>
  <si>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</si>
  <si>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</si>
  <si>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</si>
  <si>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</si>
  <si>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</si>
  <si>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</si>
  <si>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</si>
  <si>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</si>
  <si>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</si>
  <si>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</si>
  <si>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</si>
  <si>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</si>
  <si>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</si>
  <si>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</si>
  <si>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</si>
  <si>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</si>
  <si>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</si>
  <si>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</si>
  <si>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</si>
  <si>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</si>
  <si>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</si>
  <si>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</si>
  <si>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</si>
  <si>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</si>
  <si>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</si>
  <si>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</si>
  <si>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</si>
  <si>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</si>
  <si>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</si>
  <si>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</si>
  <si>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</si>
  <si>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</si>
  <si>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</si>
  <si>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</si>
  <si>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</si>
  <si>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</si>
  <si>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</si>
  <si>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</si>
  <si>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</si>
  <si>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</si>
  <si>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</si>
  <si>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</si>
  <si>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02-05-2023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</si>
</sst>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43" fontId="0" fillId="0" borderId="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621131</xdr:colOff>
      <xdr:row>2</xdr:row>
      <xdr:rowOff>20584</xdr:rowOff>
    </xdr:from>
    <xdr:to>
      <xdr:col>6</xdr:col>
      <xdr:colOff>939707</xdr:colOff>
      <xdr:row>9</xdr:row>
      <xdr:rowOff>47625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1256" y="401584"/>
          <a:ext cx="2048951" cy="13605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view="pageBreakPreview" topLeftCell="C36" zoomScale="60" zoomScaleNormal="120" workbookViewId="0">
      <selection activeCell="E8" sqref="E8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27.28515625" style="23" customWidth="1"/>
    <col min="5" max="5" width="28" style="23" customWidth="1"/>
    <col min="6" max="6" width="26" customWidth="1"/>
    <col min="7" max="7" width="24.85546875" customWidth="1"/>
    <col min="8" max="8" width="24.42578125" customWidth="1"/>
    <col min="9" max="9" width="24.140625" customWidth="1"/>
    <col min="10" max="10" width="6.5703125" bestFit="1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5.28515625" customWidth="1"/>
    <col min="19" max="19" width="6.42578125" customWidth="1"/>
    <col min="20" max="20" width="31.5703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ht="9" customHeight="1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6" t="s">
        <v>82</v>
      </c>
      <c r="G17" s="46" t="s">
        <v>83</v>
      </c>
      <c r="H17" s="46" t="s">
        <v>84</v>
      </c>
      <c r="I17" s="46" t="s">
        <v>85</v>
      </c>
      <c r="J17" s="46" t="s">
        <v>86</v>
      </c>
      <c r="K17" s="46" t="s">
        <v>87</v>
      </c>
      <c r="L17" s="46" t="s">
        <v>88</v>
      </c>
      <c r="M17" s="46" t="s">
        <v>89</v>
      </c>
      <c r="N17" s="46" t="s">
        <v>90</v>
      </c>
      <c r="O17" s="46" t="s">
        <v>91</v>
      </c>
      <c r="P17" s="46" t="s">
        <v>92</v>
      </c>
      <c r="Q17" s="46" t="s">
        <v>93</v>
      </c>
      <c r="R17" s="46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460248409.34000003</v>
      </c>
      <c r="T19" s="23"/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4"/>
      <c r="K20" s="42"/>
      <c r="L20" s="42"/>
      <c r="M20" s="42"/>
      <c r="N20" s="42"/>
      <c r="O20" s="43"/>
      <c r="P20" s="42"/>
      <c r="Q20" s="42"/>
      <c r="R20" s="42">
        <f t="shared" ref="R20:R83" si="2">SUM(F20:Q20)</f>
        <v>313400000.30000001</v>
      </c>
      <c r="T20" s="23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4"/>
      <c r="K21" s="42"/>
      <c r="L21" s="42"/>
      <c r="M21" s="42"/>
      <c r="N21" s="42"/>
      <c r="O21" s="43"/>
      <c r="P21" s="42"/>
      <c r="Q21" s="42"/>
      <c r="R21" s="42">
        <f t="shared" si="2"/>
        <v>104294737.00999999</v>
      </c>
      <c r="T21" s="23"/>
    </row>
    <row r="22" spans="3:20" hidden="1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3"/>
      <c r="P22" s="42"/>
      <c r="Q22" s="42"/>
      <c r="R22" s="42"/>
      <c r="S22" s="17"/>
      <c r="T22" s="23"/>
    </row>
    <row r="23" spans="3:20" hidden="1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3"/>
      <c r="P23" s="42"/>
      <c r="Q23" s="42"/>
      <c r="R23" s="42"/>
      <c r="T23" s="23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9"/>
      <c r="K24" s="42"/>
      <c r="L24" s="42"/>
      <c r="M24" s="42"/>
      <c r="N24" s="42"/>
      <c r="O24" s="43"/>
      <c r="P24" s="42"/>
      <c r="Q24" s="42"/>
      <c r="R24" s="42">
        <f t="shared" si="2"/>
        <v>42553672.030000001</v>
      </c>
      <c r="T24" s="23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349003870.23000002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64927678.370000005</v>
      </c>
      <c r="T25" s="23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4"/>
      <c r="K26" s="42"/>
      <c r="L26" s="42"/>
      <c r="M26" s="42"/>
      <c r="N26" s="42"/>
      <c r="O26" s="43"/>
      <c r="P26" s="42"/>
      <c r="Q26" s="42"/>
      <c r="R26" s="42">
        <f t="shared" si="2"/>
        <v>23730239.469999999</v>
      </c>
      <c r="T26" s="23"/>
    </row>
    <row r="27" spans="3:20" x14ac:dyDescent="0.25">
      <c r="C27" s="26" t="s">
        <v>9</v>
      </c>
      <c r="D27" s="41">
        <v>2561412</v>
      </c>
      <c r="E27" s="41">
        <v>2599412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4"/>
      <c r="K27" s="42"/>
      <c r="L27" s="42"/>
      <c r="M27" s="42"/>
      <c r="N27" s="42"/>
      <c r="O27" s="43"/>
      <c r="P27" s="42"/>
      <c r="Q27" s="42"/>
      <c r="R27" s="42">
        <f t="shared" si="2"/>
        <v>1143303.5799999998</v>
      </c>
      <c r="T27" s="23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>
        <v>706630</v>
      </c>
      <c r="J28" s="44"/>
      <c r="K28" s="42"/>
      <c r="L28" s="42"/>
      <c r="M28" s="42"/>
      <c r="N28" s="42"/>
      <c r="O28" s="43"/>
      <c r="P28" s="42"/>
      <c r="Q28" s="42"/>
      <c r="R28" s="42">
        <f t="shared" si="2"/>
        <v>1796162.5</v>
      </c>
      <c r="T28" s="23"/>
    </row>
    <row r="29" spans="3:20" x14ac:dyDescent="0.25">
      <c r="C29" s="26" t="s">
        <v>11</v>
      </c>
      <c r="D29" s="41">
        <v>1835600</v>
      </c>
      <c r="E29" s="41">
        <v>3835600</v>
      </c>
      <c r="F29" s="42">
        <v>0</v>
      </c>
      <c r="G29" s="42">
        <v>0</v>
      </c>
      <c r="H29" s="42"/>
      <c r="I29" s="42"/>
      <c r="J29" s="44"/>
      <c r="K29" s="42"/>
      <c r="L29" s="42"/>
      <c r="M29" s="42"/>
      <c r="N29" s="42"/>
      <c r="O29" s="43"/>
      <c r="P29" s="42"/>
      <c r="Q29" s="42"/>
      <c r="R29" s="42">
        <f t="shared" si="2"/>
        <v>0</v>
      </c>
      <c r="T29" s="23"/>
    </row>
    <row r="30" spans="3:20" x14ac:dyDescent="0.25">
      <c r="C30" s="26" t="s">
        <v>12</v>
      </c>
      <c r="D30" s="41">
        <v>13308838</v>
      </c>
      <c r="E30" s="41">
        <v>25994297.129999999</v>
      </c>
      <c r="F30" s="42">
        <v>1030178.81</v>
      </c>
      <c r="G30" s="42">
        <v>589366.16</v>
      </c>
      <c r="H30" s="42">
        <v>887659.62</v>
      </c>
      <c r="I30" s="42">
        <v>711632</v>
      </c>
      <c r="J30" s="44"/>
      <c r="K30" s="42"/>
      <c r="L30" s="42"/>
      <c r="M30" s="42"/>
      <c r="N30" s="42"/>
      <c r="O30" s="43"/>
      <c r="P30" s="42"/>
      <c r="Q30" s="42"/>
      <c r="R30" s="42">
        <f t="shared" si="2"/>
        <v>3218836.5900000003</v>
      </c>
      <c r="T30" s="23"/>
    </row>
    <row r="31" spans="3:20" x14ac:dyDescent="0.25">
      <c r="C31" s="26" t="s">
        <v>13</v>
      </c>
      <c r="D31" s="41">
        <v>51548146</v>
      </c>
      <c r="E31" s="41">
        <v>44548146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4"/>
      <c r="K31" s="42"/>
      <c r="L31" s="42"/>
      <c r="M31" s="42"/>
      <c r="N31" s="42"/>
      <c r="O31" s="43"/>
      <c r="P31" s="42"/>
      <c r="Q31" s="42"/>
      <c r="R31" s="42">
        <f t="shared" si="2"/>
        <v>8785547.7300000004</v>
      </c>
      <c r="T31" s="23"/>
    </row>
    <row r="32" spans="3:20" x14ac:dyDescent="0.25">
      <c r="C32" s="26" t="s">
        <v>14</v>
      </c>
      <c r="D32" s="41">
        <v>74864050</v>
      </c>
      <c r="E32" s="41">
        <v>85492961.950000003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4"/>
      <c r="K32" s="42"/>
      <c r="L32" s="42"/>
      <c r="M32" s="42"/>
      <c r="N32" s="42"/>
      <c r="O32" s="43"/>
      <c r="P32" s="42"/>
      <c r="Q32" s="42"/>
      <c r="R32" s="42">
        <f t="shared" si="2"/>
        <v>14624275.699999999</v>
      </c>
      <c r="T32" s="23"/>
    </row>
    <row r="33" spans="3:20" x14ac:dyDescent="0.25">
      <c r="C33" s="26" t="s">
        <v>15</v>
      </c>
      <c r="D33" s="41">
        <v>64112959</v>
      </c>
      <c r="E33" s="41">
        <v>79294262.150000006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/>
      <c r="K33" s="42"/>
      <c r="L33" s="42"/>
      <c r="M33" s="42"/>
      <c r="N33" s="42"/>
      <c r="O33" s="43"/>
      <c r="P33" s="42"/>
      <c r="Q33" s="42"/>
      <c r="R33" s="42">
        <f t="shared" si="2"/>
        <v>10329247.800000001</v>
      </c>
      <c r="T33" s="23"/>
    </row>
    <row r="34" spans="3:20" x14ac:dyDescent="0.25">
      <c r="C34" s="26" t="s">
        <v>16</v>
      </c>
      <c r="D34" s="41">
        <v>3135200</v>
      </c>
      <c r="E34" s="41">
        <v>11129065</v>
      </c>
      <c r="F34" s="42">
        <v>0</v>
      </c>
      <c r="G34" s="42">
        <v>1300065</v>
      </c>
      <c r="H34" s="42">
        <v>0</v>
      </c>
      <c r="I34" s="42"/>
      <c r="J34" s="49"/>
      <c r="K34" s="42"/>
      <c r="L34" s="42"/>
      <c r="M34" s="42"/>
      <c r="N34" s="42"/>
      <c r="O34" s="43"/>
      <c r="P34" s="42"/>
      <c r="Q34" s="42"/>
      <c r="R34" s="42">
        <f t="shared" si="2"/>
        <v>1300065</v>
      </c>
      <c r="T34" s="23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213802990.97999999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17945780.130000003</v>
      </c>
      <c r="T35" s="23"/>
    </row>
    <row r="36" spans="3:20" x14ac:dyDescent="0.25">
      <c r="C36" s="26" t="s">
        <v>18</v>
      </c>
      <c r="D36" s="41">
        <v>4259852</v>
      </c>
      <c r="E36" s="41">
        <v>12409852</v>
      </c>
      <c r="F36" s="42"/>
      <c r="G36" s="42">
        <v>3125558.19</v>
      </c>
      <c r="H36" s="42">
        <v>44876.58</v>
      </c>
      <c r="I36" s="42">
        <v>1761829.6</v>
      </c>
      <c r="J36" s="44"/>
      <c r="K36" s="42"/>
      <c r="L36" s="42"/>
      <c r="M36" s="42"/>
      <c r="N36" s="42"/>
      <c r="O36" s="43"/>
      <c r="P36" s="42"/>
      <c r="Q36" s="42"/>
      <c r="R36" s="42">
        <f t="shared" si="2"/>
        <v>4932264.37</v>
      </c>
      <c r="T36" s="23"/>
    </row>
    <row r="37" spans="3:20" x14ac:dyDescent="0.25">
      <c r="C37" s="26" t="s">
        <v>19</v>
      </c>
      <c r="D37" s="41">
        <v>285525431</v>
      </c>
      <c r="E37" s="41">
        <v>95960807</v>
      </c>
      <c r="F37" s="42"/>
      <c r="G37" s="42">
        <v>9676</v>
      </c>
      <c r="H37" s="42"/>
      <c r="I37" s="42">
        <v>0</v>
      </c>
      <c r="J37" s="44"/>
      <c r="K37" s="42"/>
      <c r="L37" s="42"/>
      <c r="M37" s="42"/>
      <c r="N37" s="42"/>
      <c r="O37" s="43"/>
      <c r="P37" s="42"/>
      <c r="Q37" s="42"/>
      <c r="R37" s="42">
        <f t="shared" si="2"/>
        <v>9676</v>
      </c>
      <c r="T37" s="23"/>
    </row>
    <row r="38" spans="3:20" x14ac:dyDescent="0.25">
      <c r="C38" s="26" t="s">
        <v>20</v>
      </c>
      <c r="D38" s="41">
        <v>5568086</v>
      </c>
      <c r="E38" s="41">
        <v>5218086</v>
      </c>
      <c r="F38" s="42"/>
      <c r="G38" s="42">
        <v>165343.96</v>
      </c>
      <c r="H38" s="42"/>
      <c r="I38" s="42">
        <v>21077.16</v>
      </c>
      <c r="J38" s="44"/>
      <c r="K38" s="42"/>
      <c r="L38" s="42"/>
      <c r="M38" s="42"/>
      <c r="N38" s="42"/>
      <c r="O38" s="43"/>
      <c r="P38" s="42"/>
      <c r="Q38" s="42"/>
      <c r="R38" s="42">
        <f t="shared" si="2"/>
        <v>186421.12</v>
      </c>
      <c r="T38" s="23"/>
    </row>
    <row r="39" spans="3:20" x14ac:dyDescent="0.25">
      <c r="C39" s="26" t="s">
        <v>21</v>
      </c>
      <c r="D39" s="41">
        <v>9864</v>
      </c>
      <c r="E39" s="41">
        <v>1409864</v>
      </c>
      <c r="F39" s="42"/>
      <c r="G39" s="42">
        <v>0</v>
      </c>
      <c r="H39" s="42"/>
      <c r="I39" s="42">
        <v>1205317.22</v>
      </c>
      <c r="J39" s="44"/>
      <c r="K39" s="42"/>
      <c r="L39" s="42"/>
      <c r="M39" s="42"/>
      <c r="N39" s="42"/>
      <c r="O39" s="43"/>
      <c r="P39" s="42"/>
      <c r="Q39" s="42"/>
      <c r="R39" s="42">
        <f t="shared" si="2"/>
        <v>1205317.22</v>
      </c>
      <c r="T39" s="23"/>
    </row>
    <row r="40" spans="3:20" x14ac:dyDescent="0.25">
      <c r="C40" s="26" t="s">
        <v>22</v>
      </c>
      <c r="D40" s="41">
        <v>1443696</v>
      </c>
      <c r="E40" s="41">
        <v>6395696</v>
      </c>
      <c r="F40" s="42"/>
      <c r="G40" s="42">
        <v>0</v>
      </c>
      <c r="H40" s="42">
        <v>4654996.16</v>
      </c>
      <c r="I40" s="42">
        <v>17089.650000000001</v>
      </c>
      <c r="J40" s="44"/>
      <c r="K40" s="42"/>
      <c r="L40" s="42"/>
      <c r="M40" s="42"/>
      <c r="N40" s="42"/>
      <c r="O40" s="43"/>
      <c r="P40" s="42"/>
      <c r="Q40" s="42"/>
      <c r="R40" s="42">
        <f t="shared" si="2"/>
        <v>4672085.8100000005</v>
      </c>
      <c r="T40" s="23"/>
    </row>
    <row r="41" spans="3:20" x14ac:dyDescent="0.25">
      <c r="C41" s="26" t="s">
        <v>23</v>
      </c>
      <c r="D41" s="41">
        <v>67480</v>
      </c>
      <c r="E41" s="41">
        <v>1817170</v>
      </c>
      <c r="F41" s="42"/>
      <c r="G41" s="42">
        <v>19526.64</v>
      </c>
      <c r="H41" s="42"/>
      <c r="I41" s="42">
        <v>751770.18</v>
      </c>
      <c r="J41" s="44"/>
      <c r="K41" s="42"/>
      <c r="L41" s="42"/>
      <c r="M41" s="42"/>
      <c r="N41" s="42"/>
      <c r="O41" s="43"/>
      <c r="P41" s="42"/>
      <c r="Q41" s="42"/>
      <c r="R41" s="42">
        <f t="shared" si="2"/>
        <v>771296.82000000007</v>
      </c>
      <c r="T41" s="23"/>
    </row>
    <row r="42" spans="3:20" x14ac:dyDescent="0.25">
      <c r="C42" s="26" t="s">
        <v>24</v>
      </c>
      <c r="D42" s="41">
        <v>70006100</v>
      </c>
      <c r="E42" s="41">
        <v>63208025.979999997</v>
      </c>
      <c r="F42" s="42"/>
      <c r="G42" s="42">
        <v>3408300</v>
      </c>
      <c r="H42" s="42">
        <v>28782</v>
      </c>
      <c r="I42" s="42">
        <v>379841</v>
      </c>
      <c r="J42" s="44"/>
      <c r="K42" s="42"/>
      <c r="L42" s="42"/>
      <c r="M42" s="42"/>
      <c r="N42" s="42"/>
      <c r="O42" s="43"/>
      <c r="P42" s="42"/>
      <c r="Q42" s="42"/>
      <c r="R42" s="42">
        <f t="shared" si="2"/>
        <v>3816923</v>
      </c>
      <c r="T42" s="23"/>
    </row>
    <row r="43" spans="3:20" hidden="1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/>
      <c r="K43" s="42"/>
      <c r="L43" s="42"/>
      <c r="M43" s="42"/>
      <c r="N43" s="42"/>
      <c r="O43" s="43"/>
      <c r="P43" s="42"/>
      <c r="Q43" s="42"/>
      <c r="R43" s="42">
        <f t="shared" si="2"/>
        <v>0</v>
      </c>
      <c r="T43" s="23"/>
    </row>
    <row r="44" spans="3:20" x14ac:dyDescent="0.25">
      <c r="C44" s="26" t="s">
        <v>26</v>
      </c>
      <c r="D44" s="41">
        <v>6749298</v>
      </c>
      <c r="E44" s="41">
        <v>27383490</v>
      </c>
      <c r="F44" s="42"/>
      <c r="G44" s="42">
        <v>1074535.21</v>
      </c>
      <c r="H44" s="42">
        <v>195208.06</v>
      </c>
      <c r="I44" s="42">
        <v>1082052.52</v>
      </c>
      <c r="J44" s="44"/>
      <c r="K44" s="42"/>
      <c r="L44" s="42"/>
      <c r="M44" s="42"/>
      <c r="N44" s="42"/>
      <c r="O44" s="43"/>
      <c r="P44" s="42"/>
      <c r="Q44" s="42"/>
      <c r="R44" s="42">
        <f t="shared" si="2"/>
        <v>2351795.79</v>
      </c>
      <c r="T44" s="23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23"/>
    </row>
    <row r="46" spans="3:20" hidden="1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23"/>
    </row>
    <row r="47" spans="3:20" hidden="1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23"/>
    </row>
    <row r="48" spans="3:20" hidden="1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23"/>
    </row>
    <row r="49" spans="3:20" hidden="1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23"/>
    </row>
    <row r="50" spans="3:20" hidden="1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23"/>
    </row>
    <row r="51" spans="3:20" hidden="1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23"/>
    </row>
    <row r="52" spans="3:20" hidden="1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23"/>
    </row>
    <row r="53" spans="3:20" hidden="1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23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23"/>
    </row>
    <row r="55" spans="3:20" hidden="1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23"/>
    </row>
    <row r="56" spans="3:20" hidden="1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23"/>
    </row>
    <row r="57" spans="3:20" hidden="1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23"/>
    </row>
    <row r="58" spans="3:20" hidden="1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23"/>
    </row>
    <row r="59" spans="3:20" hidden="1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23"/>
    </row>
    <row r="60" spans="3:20" hidden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23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340362202.79000002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150235433.40000001</v>
      </c>
      <c r="T61" s="23"/>
    </row>
    <row r="62" spans="3:20" x14ac:dyDescent="0.25">
      <c r="C62" s="26" t="s">
        <v>44</v>
      </c>
      <c r="D62" s="41">
        <v>146707780</v>
      </c>
      <c r="E62" s="41">
        <v>119606021</v>
      </c>
      <c r="F62" s="42"/>
      <c r="G62" s="42">
        <v>0</v>
      </c>
      <c r="H62" s="42"/>
      <c r="I62" s="42">
        <v>15158873.550000001</v>
      </c>
      <c r="J62" s="49"/>
      <c r="K62" s="42"/>
      <c r="L62" s="42"/>
      <c r="M62" s="42"/>
      <c r="N62" s="42"/>
      <c r="O62" s="43"/>
      <c r="P62" s="42"/>
      <c r="Q62" s="42"/>
      <c r="R62" s="42">
        <f t="shared" si="2"/>
        <v>15158873.550000001</v>
      </c>
      <c r="T62" s="23"/>
    </row>
    <row r="63" spans="3:20" x14ac:dyDescent="0.25">
      <c r="C63" s="26" t="s">
        <v>45</v>
      </c>
      <c r="D63" s="41">
        <v>1202800</v>
      </c>
      <c r="E63" s="41">
        <v>15760800</v>
      </c>
      <c r="F63" s="42"/>
      <c r="G63" s="42">
        <v>0</v>
      </c>
      <c r="H63" s="42"/>
      <c r="I63" s="42">
        <v>0</v>
      </c>
      <c r="J63" s="42"/>
      <c r="K63" s="42"/>
      <c r="L63" s="42"/>
      <c r="M63" s="42"/>
      <c r="N63" s="42"/>
      <c r="O63" s="43"/>
      <c r="P63" s="42"/>
      <c r="Q63" s="42"/>
      <c r="R63" s="42">
        <f t="shared" si="2"/>
        <v>0</v>
      </c>
      <c r="T63" s="23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/>
      <c r="K64" s="42"/>
      <c r="L64" s="42"/>
      <c r="M64" s="42"/>
      <c r="N64" s="42"/>
      <c r="O64" s="43"/>
      <c r="P64" s="42"/>
      <c r="Q64" s="42"/>
      <c r="R64" s="42">
        <f t="shared" si="2"/>
        <v>0</v>
      </c>
      <c r="T64" s="23"/>
    </row>
    <row r="65" spans="3:20" x14ac:dyDescent="0.25">
      <c r="C65" s="26" t="s">
        <v>47</v>
      </c>
      <c r="D65" s="41">
        <v>35476800</v>
      </c>
      <c r="E65" s="41">
        <v>172451200</v>
      </c>
      <c r="F65" s="42"/>
      <c r="G65" s="42">
        <v>32833900</v>
      </c>
      <c r="H65" s="42">
        <v>99496200</v>
      </c>
      <c r="I65" s="42">
        <v>0</v>
      </c>
      <c r="J65" s="42"/>
      <c r="K65" s="42"/>
      <c r="L65" s="42"/>
      <c r="M65" s="42"/>
      <c r="N65" s="42"/>
      <c r="O65" s="43"/>
      <c r="P65" s="42"/>
      <c r="Q65" s="42"/>
      <c r="R65" s="42">
        <f t="shared" si="2"/>
        <v>132330100</v>
      </c>
      <c r="T65" s="23"/>
    </row>
    <row r="66" spans="3:20" x14ac:dyDescent="0.25">
      <c r="C66" s="26" t="s">
        <v>48</v>
      </c>
      <c r="D66" s="41">
        <v>3620300</v>
      </c>
      <c r="E66" s="41">
        <v>9553279.7899999991</v>
      </c>
      <c r="F66" s="42"/>
      <c r="G66" s="42">
        <v>2253035.5</v>
      </c>
      <c r="H66" s="42">
        <v>0</v>
      </c>
      <c r="I66" s="42">
        <v>243792.8</v>
      </c>
      <c r="J66" s="49"/>
      <c r="K66" s="42"/>
      <c r="L66" s="42"/>
      <c r="M66" s="42"/>
      <c r="N66" s="42"/>
      <c r="O66" s="43"/>
      <c r="P66" s="42"/>
      <c r="Q66" s="42"/>
      <c r="R66" s="42">
        <f t="shared" si="2"/>
        <v>2496828.2999999998</v>
      </c>
      <c r="T66" s="23"/>
    </row>
    <row r="67" spans="3:20" x14ac:dyDescent="0.25">
      <c r="C67" s="26" t="s">
        <v>49</v>
      </c>
      <c r="D67" s="41">
        <v>365000</v>
      </c>
      <c r="E67" s="41">
        <v>687263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/>
      <c r="O67" s="43"/>
      <c r="P67" s="42"/>
      <c r="Q67" s="42"/>
      <c r="R67" s="42">
        <f t="shared" si="2"/>
        <v>249631.55</v>
      </c>
      <c r="T67" s="23"/>
    </row>
    <row r="68" spans="3:20" hidden="1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23"/>
    </row>
    <row r="69" spans="3:20" x14ac:dyDescent="0.25">
      <c r="C69" s="26" t="s">
        <v>51</v>
      </c>
      <c r="D69" s="41">
        <v>86954880</v>
      </c>
      <c r="E69" s="41">
        <v>22187439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23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23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30000000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23"/>
    </row>
    <row r="72" spans="3:20" x14ac:dyDescent="0.25">
      <c r="C72" s="26" t="s">
        <v>54</v>
      </c>
      <c r="D72" s="41">
        <v>90000000</v>
      </c>
      <c r="E72" s="41">
        <v>30000000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23"/>
    </row>
    <row r="73" spans="3:20" hidden="1" x14ac:dyDescent="0.25">
      <c r="C73" s="26" t="s">
        <v>55</v>
      </c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23"/>
    </row>
    <row r="74" spans="3:20" hidden="1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23"/>
    </row>
    <row r="75" spans="3:20" hidden="1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23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23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23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23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23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23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23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23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23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23"/>
    </row>
    <row r="85" spans="3:20" hidden="1" x14ac:dyDescent="0.25">
      <c r="C85" s="26" t="s">
        <v>71</v>
      </c>
      <c r="D85" s="41"/>
      <c r="E85" s="41"/>
      <c r="F85" s="45"/>
      <c r="G85" s="45"/>
      <c r="H85" s="45"/>
      <c r="I85" s="45"/>
      <c r="J85" s="45"/>
      <c r="K85" s="45"/>
      <c r="L85" s="45"/>
      <c r="M85" s="45"/>
      <c r="N85" s="45">
        <v>0</v>
      </c>
      <c r="O85" s="45"/>
      <c r="P85" s="45"/>
      <c r="Q85" s="45"/>
      <c r="R85" s="42">
        <f t="shared" si="21"/>
        <v>0</v>
      </c>
      <c r="T85" s="23"/>
    </row>
    <row r="86" spans="3:20" hidden="1" x14ac:dyDescent="0.25">
      <c r="C86" s="26" t="s">
        <v>72</v>
      </c>
      <c r="D86" s="41"/>
      <c r="E86" s="41"/>
      <c r="F86" s="45"/>
      <c r="G86" s="45"/>
      <c r="H86" s="45"/>
      <c r="I86" s="45"/>
      <c r="J86" s="45"/>
      <c r="K86" s="45"/>
      <c r="L86" s="45"/>
      <c r="M86" s="45"/>
      <c r="N86" s="45">
        <v>0</v>
      </c>
      <c r="O86" s="45"/>
      <c r="P86" s="45"/>
      <c r="Q86" s="45"/>
      <c r="R86" s="42">
        <f t="shared" si="21"/>
        <v>0</v>
      </c>
      <c r="T86" s="23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23"/>
    </row>
    <row r="88" spans="3:20" hidden="1" x14ac:dyDescent="0.25">
      <c r="C88" s="26" t="s">
        <v>74</v>
      </c>
      <c r="D88" s="41"/>
      <c r="E88" s="41"/>
      <c r="F88" s="45"/>
      <c r="G88" s="45"/>
      <c r="H88" s="45"/>
      <c r="I88" s="45"/>
      <c r="J88" s="45"/>
      <c r="K88" s="45"/>
      <c r="L88" s="45"/>
      <c r="M88" s="45"/>
      <c r="N88" s="45">
        <v>0</v>
      </c>
      <c r="O88" s="45"/>
      <c r="P88" s="45"/>
      <c r="Q88" s="45"/>
      <c r="R88" s="42">
        <f t="shared" si="21"/>
        <v>0</v>
      </c>
      <c r="T88" s="23"/>
    </row>
    <row r="89" spans="3:20" hidden="1" x14ac:dyDescent="0.25">
      <c r="C89" s="26" t="s">
        <v>75</v>
      </c>
      <c r="D89" s="41"/>
      <c r="E89" s="41"/>
      <c r="F89" s="45"/>
      <c r="G89" s="45"/>
      <c r="H89" s="45"/>
      <c r="I89" s="45"/>
      <c r="J89" s="45"/>
      <c r="K89" s="45"/>
      <c r="L89" s="45"/>
      <c r="M89" s="45"/>
      <c r="N89" s="45">
        <v>0</v>
      </c>
      <c r="O89" s="45"/>
      <c r="P89" s="45"/>
      <c r="Q89" s="45"/>
      <c r="R89" s="42">
        <f t="shared" si="21"/>
        <v>0</v>
      </c>
      <c r="T89" s="23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23"/>
    </row>
    <row r="91" spans="3:20" hidden="1" x14ac:dyDescent="0.25">
      <c r="C91" s="26" t="s">
        <v>77</v>
      </c>
      <c r="D91" s="41"/>
      <c r="E91" s="41"/>
      <c r="F91" s="45"/>
      <c r="G91" s="45"/>
      <c r="H91" s="45"/>
      <c r="I91" s="45"/>
      <c r="J91" s="45"/>
      <c r="K91" s="45"/>
      <c r="L91" s="45"/>
      <c r="M91" s="45"/>
      <c r="N91" s="45">
        <v>0</v>
      </c>
      <c r="O91" s="45"/>
      <c r="P91" s="45"/>
      <c r="Q91" s="45"/>
      <c r="R91" s="42">
        <f t="shared" si="21"/>
        <v>0</v>
      </c>
      <c r="T91" s="23"/>
    </row>
    <row r="92" spans="3:20" ht="15.75" x14ac:dyDescent="0.25">
      <c r="C92" s="47" t="s">
        <v>65</v>
      </c>
      <c r="D92" s="48">
        <f>+D19+D25+D35+D45+D61+D71</f>
        <v>2458469373</v>
      </c>
      <c r="E92" s="48">
        <f>+E19+E25+E35+E45+E61+E71</f>
        <v>2458469373</v>
      </c>
      <c r="F92" s="48">
        <f>+F19+F25+F35+F61</f>
        <v>105984222.11</v>
      </c>
      <c r="G92" s="48">
        <f>+G19+G25+G35+G61</f>
        <v>152731864.07999998</v>
      </c>
      <c r="H92" s="48">
        <f t="shared" ref="H92:M92" si="24">+H19+H25+H35+H61</f>
        <v>231727495.07999998</v>
      </c>
      <c r="I92" s="48">
        <f t="shared" si="24"/>
        <v>202913719.97</v>
      </c>
      <c r="J92" s="48">
        <f t="shared" si="24"/>
        <v>0</v>
      </c>
      <c r="K92" s="48">
        <f t="shared" si="24"/>
        <v>0</v>
      </c>
      <c r="L92" s="48">
        <f t="shared" si="24"/>
        <v>0</v>
      </c>
      <c r="M92" s="48">
        <f t="shared" si="24"/>
        <v>0</v>
      </c>
      <c r="N92" s="48">
        <f>+N25+N35+N19+N61</f>
        <v>0</v>
      </c>
      <c r="O92" s="48">
        <f>+O19+O25+O35+O61</f>
        <v>0</v>
      </c>
      <c r="P92" s="48">
        <f>+P19+P25+P35+P61</f>
        <v>0</v>
      </c>
      <c r="Q92" s="48">
        <f>+Q19+Q25+Q35+Q61+Q71</f>
        <v>0</v>
      </c>
      <c r="R92" s="48">
        <f>+R19+R25+R35+R45+R61+R71</f>
        <v>693357301.24000001</v>
      </c>
      <c r="T92" s="23"/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9" fitToHeight="0" orientation="landscape" r:id="rId1"/>
  <rowBreaks count="1" manualBreakCount="1">
    <brk id="7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2023-05-03T14:29:25Z</cp:lastPrinted>
  <dcterms:created xsi:type="dcterms:W3CDTF">2021-07-29T18:58:50Z</dcterms:created>
  <dcterms:modified xsi:type="dcterms:W3CDTF">2023-05-03T20:00:15Z</dcterms:modified>
</cp:coreProperties>
</file>