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ESUPUESTO\Seguimiento meta financiera 2023\Trimestre Julio - Septiembre\"/>
    </mc:Choice>
  </mc:AlternateContent>
  <bookViews>
    <workbookView xWindow="0" yWindow="0" windowWidth="28800" windowHeight="11745"/>
  </bookViews>
  <sheets>
    <sheet name="3er T (2)" sheetId="1" r:id="rId1"/>
  </sheets>
  <externalReferences>
    <externalReference r:id="rId2"/>
  </externalReferences>
  <definedNames>
    <definedName name="_xlnm.Print_Area" localSheetId="0">'3er T (2)'!$A$1:$J$69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I44" i="1"/>
  <c r="J29" i="1"/>
  <c r="I29" i="1"/>
  <c r="D29" i="1"/>
  <c r="I25" i="1"/>
  <c r="C14" i="1"/>
</calcChain>
</file>

<file path=xl/sharedStrings.xml><?xml version="1.0" encoding="utf-8"?>
<sst xmlns="http://schemas.openxmlformats.org/spreadsheetml/2006/main" count="113" uniqueCount="78">
  <si>
    <t>Informe de Evaluación trimestral de las Metas Físicas-Financieras 3T</t>
  </si>
  <si>
    <t>Código</t>
  </si>
  <si>
    <t>Documento Relacionado</t>
  </si>
  <si>
    <t>Fecha Versión</t>
  </si>
  <si>
    <t>Versión</t>
  </si>
  <si>
    <t>Informe Meta Fisica Financiera 3er   Trimestre</t>
  </si>
  <si>
    <t>I -Información Instituciónal</t>
  </si>
  <si>
    <t>I.I - Completar los datos requeridos sobre la institución</t>
  </si>
  <si>
    <t>Capítulo</t>
  </si>
  <si>
    <t>0202 - MINISTERIO DE  INTERIOR Y POLICÍA</t>
  </si>
  <si>
    <t>Subcapítulo</t>
  </si>
  <si>
    <t>01 - MINISTERIO DE INTERIOR Y POLICÍA</t>
  </si>
  <si>
    <t>Unidad Ejecutora</t>
  </si>
  <si>
    <t>0002 - DIRECCIÓN GENERAL DE MIGRACIÓN</t>
  </si>
  <si>
    <t>Misión</t>
  </si>
  <si>
    <t>Garantizar la seguridad ciudadana a nivel nacional, a través de una gestión coordinada que impacte de forma efectiva los diferentes niveles del Estado, logrando una mejor y mayor prevención de los elementos negativos de la seguridad ciudadana, en el marco del respeto a los derechos de la población.</t>
  </si>
  <si>
    <t>Visión</t>
  </si>
  <si>
    <t>Ser reconocidos como una entidad gubernamental modelo, apoyado en una gestión coordinada, de desarrollo sostenible, mejora continua, eficaz y eficiente de los servicios, y la transparencia institucional, como base de una buena administración de los recursos, en el alcance de la paz, la seguridad ciudadana y la garantía de los derechos de las personas.</t>
  </si>
  <si>
    <t>II. Contribución a la Estrategia Nacional de Desarrollo</t>
  </si>
  <si>
    <t>Eje estratégico:</t>
  </si>
  <si>
    <t>Objetivo general:</t>
  </si>
  <si>
    <t xml:space="preserve"> Imperio de la ley y seguridad ciudadana</t>
  </si>
  <si>
    <t>Objetivo(s) específico(s):</t>
  </si>
  <si>
    <t>1.2.1</t>
  </si>
  <si>
    <t>Fortalecer el respeto a la ley y sancionar su incumplimiento a través de un sistema de administración de justicia accesible a toda la población, eficiente en el despacho judicial y ágil en los procesos judiciales.</t>
  </si>
  <si>
    <t>III. Información del Programa</t>
  </si>
  <si>
    <t>Nombre:</t>
  </si>
  <si>
    <t>12 – SERVICIOS DE CONTROL Y REGULACIÓN MIGRATORIA</t>
  </si>
  <si>
    <t>Descripción:</t>
  </si>
  <si>
    <t xml:space="preserve">Este programa ejerce el control de los flujos migratorios y la gestión de permanencia de los extranjeros en el territorio dominicano, a través de las mejoras continuas y orientado salvaguardar la seguridad y soberanía nacional.  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</si>
  <si>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</si>
  <si>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Población dominicana y extranjeros en el país.</t>
  </si>
  <si>
    <t>Resultado Asociado:</t>
  </si>
  <si>
    <t>Mantener un 100% el porcentaje de los extranjeros con estatus migratorio en cumplimiento, a través de las naturalizaciones.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</si>
  <si>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</si>
  <si>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</si>
  <si>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</si>
  <si>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</si>
  <si>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</si>
  <si>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</si>
  <si>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</si>
  <si>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</si>
  <si>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</si>
  <si>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</si>
  <si>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</si>
  <si>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</si>
  <si>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</si>
  <si>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</si>
  <si>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</si>
  <si>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</si>
  <si>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</si>
  <si>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</si>
  <si>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</si>
  <si>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</si>
  <si>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</si>
  <si>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05-7747 - Extranjeros regulados en el territorio nacional a través de la emisión de residencia y servicios</t>
  </si>
  <si>
    <t xml:space="preserve">Número de actividades realizadas	</t>
  </si>
  <si>
    <t>V. Análisis de los Logros y Desviaciones</t>
  </si>
  <si>
    <t>V.I - Información de Logros y Desviaciones por Producto</t>
  </si>
  <si>
    <t xml:space="preserve">Producto: </t>
  </si>
  <si>
    <t xml:space="preserve">05-7747 - Extranjeros regulados en el territorio nacional a través de la emisión de residencia y servicios </t>
  </si>
  <si>
    <t xml:space="preserve">Descripción del producto: </t>
  </si>
  <si>
    <t>Este producto consiste en controlar y regularizar la permanencia de extranjeros que cumplan con los requisitos migratorios establecidos con la finalidad de que estén bajo condición de legalidad en el país.</t>
  </si>
  <si>
    <t>Logros alcanzados:</t>
  </si>
  <si>
    <t xml:space="preserve">
 En el 3er   trimestre, se proyecto una meta fisica de 26,021 para una ejecución  de  29,592 documentos entregados equivalente a un  113.72%.  La meta financiera programada ascendió a RD$47,180,885.06, del cual se ejecutó RD$50,476,791.61 equivalente a un 106.99 % </t>
  </si>
  <si>
    <t>Causas y justificación del desvío:</t>
  </si>
  <si>
    <t xml:space="preserve">En el 3er    trimestre, se proyecto una meta fisica de 26,021 para una ejecución  de  29,592 documentos entregados equivalente a un  113.72 % . La desviación presentada de un  13.72 % de la Meta Fisica ejecutada con relación a la programada para este trimestre corresponde a   un aumento en la cantidad de expediciones de certificaciones, permisos, actualización de datos. En los últimos meses hemos recibido mayor número de solicitantes de residencias de países europeos y el proceso de expedición de certificaciones ha mejorado acortando los tiempos de entrega , por lo que se ha visto un aumento en las solicitudes y entregas de estas.
La desviación presentada de un 6.99 % ejecutado por encima  de la Meta Financiera programada RD$ 47,180,885.06   con relación a la Meta  ejecutada RD$ 50,476,791.61 en este trimestre, en parte es porque fueron completados  pagos de facturas de proveedores de carga fija que se encontraban resagados y en procesos de conciliación, ademas del  procesos de Compras No.  DGM-CCC-LPN-2023-0005, del cual fue recibido  equipos de tecnología, que estaban proyectados a realizarse el pago en el 4to trimestre,  como lo es el   proveedor  COFAXCOMP por concepto de  "Adquisición De Software, equipos tecnológicos, licencias y extensión de garantías"  y el pago se realizó en este trimestre.       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</si>
  <si>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</si>
  <si>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</si>
  <si>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 xml:space="preserve">Debemos replantear la programación Financiera de este producto    en SIGEF </t>
  </si>
  <si>
    <t>03- 7748-Nacionales y extranjeros autorizados a salir y entrar hacia el territorio nacional</t>
  </si>
  <si>
    <t>Se encarga del control de entradas y salidas, puntos migratorios oficiales, interdicción migratoria y deportación con el objetivo de disminuir la entrada de extranjeros ilegales al territorio dominicano; así como la salida de ilegales nacionales, para mejorar el control migratorio y la imagen del país ante las demás naciones.</t>
  </si>
  <si>
    <t xml:space="preserve">
 En el 3er  trimestre, se proyecto una meta fisica de 4,923,723.00 de personas para una ejecución  de  4,703,473 de personas que se le dio entrada y salida en el pais, equivalente  a un 95.53 % .  La meta financiera programada de este producto fue de RD$224,212,367.50 para una ejecución de RD$224,624,523.65  equivalente a un 100.18%.  </t>
  </si>
  <si>
    <t>Este producto no presentó desviaciones relevantes en su ejecución fisica-financiera  en el Trimestre 3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</si>
  <si>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</si>
  <si>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Realizado por </t>
  </si>
  <si>
    <t xml:space="preserve">Lic. Mildred Mota </t>
  </si>
  <si>
    <t>Encargada Div.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</si>
</sst>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entury Gothic"/>
      <family val="2"/>
    </font>
    <font>
      <b/>
      <i/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FFF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7" fillId="5" borderId="5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8" fillId="6" borderId="19" xfId="0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Border="1"/>
    <xf numFmtId="0" fontId="11" fillId="0" borderId="20" xfId="0" applyFont="1" applyBorder="1" applyAlignment="1" applyProtection="1">
      <alignment horizontal="left" vertical="center" wrapText="1"/>
      <protection locked="0"/>
    </xf>
    <xf numFmtId="0" fontId="12" fillId="7" borderId="21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/>
    </xf>
    <xf numFmtId="0" fontId="12" fillId="7" borderId="2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 wrapText="1"/>
    </xf>
    <xf numFmtId="0" fontId="14" fillId="7" borderId="22" xfId="0" applyFont="1" applyFill="1" applyBorder="1" applyAlignment="1">
      <alignment horizontal="center" vertical="center" wrapText="1" readingOrder="1"/>
    </xf>
    <xf numFmtId="0" fontId="14" fillId="7" borderId="23" xfId="0" applyFont="1" applyFill="1" applyBorder="1" applyAlignment="1">
      <alignment horizontal="center" vertical="center" wrapText="1" readingOrder="1"/>
    </xf>
    <xf numFmtId="0" fontId="14" fillId="7" borderId="24" xfId="0" applyFont="1" applyFill="1" applyBorder="1" applyAlignment="1">
      <alignment horizontal="center" vertical="center" wrapText="1" readingOrder="1"/>
    </xf>
    <xf numFmtId="0" fontId="14" fillId="7" borderId="25" xfId="0" applyFont="1" applyFill="1" applyBorder="1" applyAlignment="1">
      <alignment horizontal="center" vertical="center" wrapText="1" readingOrder="1"/>
    </xf>
    <xf numFmtId="0" fontId="14" fillId="7" borderId="26" xfId="0" applyFont="1" applyFill="1" applyBorder="1" applyAlignment="1">
      <alignment horizontal="center" vertical="center" wrapText="1" readingOrder="1"/>
    </xf>
    <xf numFmtId="44" fontId="15" fillId="0" borderId="27" xfId="1" applyFont="1" applyFill="1" applyBorder="1" applyAlignment="1" applyProtection="1">
      <alignment horizontal="center" vertical="center" wrapText="1" readingOrder="1"/>
      <protection locked="0"/>
    </xf>
    <xf numFmtId="44" fontId="15" fillId="0" borderId="28" xfId="1" applyFont="1" applyFill="1" applyBorder="1" applyAlignment="1" applyProtection="1">
      <alignment horizontal="center" vertical="center" wrapText="1" readingOrder="1"/>
      <protection locked="0"/>
    </xf>
    <xf numFmtId="44" fontId="15" fillId="0" borderId="24" xfId="1" applyFont="1" applyFill="1" applyBorder="1" applyAlignment="1" applyProtection="1">
      <alignment horizontal="center" vertical="center" wrapText="1" readingOrder="1"/>
      <protection locked="0"/>
    </xf>
    <xf numFmtId="44" fontId="15" fillId="0" borderId="25" xfId="1" applyFont="1" applyFill="1" applyBorder="1" applyAlignment="1" applyProtection="1">
      <alignment horizontal="center" vertical="center" wrapText="1" readingOrder="1"/>
      <protection locked="0"/>
    </xf>
    <xf numFmtId="44" fontId="15" fillId="0" borderId="23" xfId="1" applyFont="1" applyFill="1" applyBorder="1" applyAlignment="1" applyProtection="1">
      <alignment horizontal="center" vertical="center" wrapText="1" readingOrder="1"/>
      <protection locked="0"/>
    </xf>
    <xf numFmtId="10" fontId="15" fillId="8" borderId="28" xfId="2" applyNumberFormat="1" applyFont="1" applyFill="1" applyBorder="1" applyAlignment="1" applyProtection="1">
      <alignment horizontal="center" vertical="center" wrapText="1" readingOrder="1"/>
    </xf>
    <xf numFmtId="10" fontId="15" fillId="8" borderId="29" xfId="2" applyNumberFormat="1" applyFont="1" applyFill="1" applyBorder="1" applyAlignment="1" applyProtection="1">
      <alignment horizontal="center" vertical="center" wrapText="1" readingOrder="1"/>
    </xf>
    <xf numFmtId="44" fontId="0" fillId="0" borderId="0" xfId="0" applyNumberFormat="1"/>
    <xf numFmtId="4" fontId="0" fillId="0" borderId="0" xfId="0" applyNumberFormat="1"/>
    <xf numFmtId="0" fontId="0" fillId="0" borderId="5" xfId="0" applyBorder="1"/>
    <xf numFmtId="0" fontId="0" fillId="0" borderId="0" xfId="0" applyBorder="1"/>
    <xf numFmtId="0" fontId="16" fillId="9" borderId="28" xfId="0" applyFont="1" applyFill="1" applyBorder="1" applyAlignment="1">
      <alignment horizontal="center" vertical="center" wrapText="1" readingOrder="1"/>
    </xf>
    <xf numFmtId="0" fontId="15" fillId="7" borderId="28" xfId="0" applyFont="1" applyFill="1" applyBorder="1" applyAlignment="1">
      <alignment vertical="top" wrapText="1"/>
    </xf>
    <xf numFmtId="0" fontId="15" fillId="7" borderId="29" xfId="0" applyFont="1" applyFill="1" applyBorder="1" applyAlignment="1">
      <alignment vertical="top" wrapText="1"/>
    </xf>
    <xf numFmtId="0" fontId="17" fillId="9" borderId="30" xfId="0" applyFont="1" applyFill="1" applyBorder="1" applyAlignment="1">
      <alignment horizontal="center" vertical="center" wrapText="1" readingOrder="1"/>
    </xf>
    <xf numFmtId="0" fontId="17" fillId="9" borderId="31" xfId="0" applyFont="1" applyFill="1" applyBorder="1" applyAlignment="1">
      <alignment horizontal="center" vertical="center" wrapText="1" readingOrder="1"/>
    </xf>
    <xf numFmtId="0" fontId="17" fillId="9" borderId="32" xfId="0" applyFont="1" applyFill="1" applyBorder="1" applyAlignment="1">
      <alignment horizontal="center" vertical="center" wrapText="1" readingOrder="1"/>
    </xf>
    <xf numFmtId="0" fontId="18" fillId="0" borderId="27" xfId="0" applyFont="1" applyBorder="1" applyAlignment="1" applyProtection="1">
      <alignment vertical="top" wrapText="1"/>
      <protection locked="0"/>
    </xf>
    <xf numFmtId="0" fontId="18" fillId="0" borderId="28" xfId="0" applyFont="1" applyFill="1" applyBorder="1" applyAlignment="1" applyProtection="1">
      <alignment vertical="top" wrapText="1"/>
      <protection locked="0"/>
    </xf>
    <xf numFmtId="165" fontId="18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18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5" fontId="18" fillId="0" borderId="28" xfId="0" applyNumberFormat="1" applyFont="1" applyFill="1" applyBorder="1" applyAlignment="1" applyProtection="1">
      <alignment horizontal="center" vertical="center" wrapText="1"/>
      <protection locked="0"/>
    </xf>
    <xf numFmtId="10" fontId="18" fillId="0" borderId="28" xfId="2" applyNumberFormat="1" applyFont="1" applyFill="1" applyBorder="1" applyAlignment="1" applyProtection="1">
      <alignment horizontal="center" vertical="center" wrapText="1" readingOrder="1"/>
      <protection locked="0"/>
    </xf>
    <xf numFmtId="10" fontId="18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5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vertical="center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19" fillId="0" borderId="35" xfId="0" applyFont="1" applyBorder="1" applyAlignment="1" applyProtection="1">
      <alignment vertical="center"/>
      <protection locked="0"/>
    </xf>
    <xf numFmtId="0" fontId="21" fillId="0" borderId="36" xfId="0" applyFont="1" applyBorder="1" applyAlignment="1" applyProtection="1">
      <alignment horizontal="left" wrapText="1"/>
      <protection locked="0"/>
    </xf>
    <xf numFmtId="0" fontId="21" fillId="0" borderId="37" xfId="0" applyFont="1" applyBorder="1" applyAlignment="1" applyProtection="1">
      <alignment horizontal="left" wrapText="1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>
      <alignment horizontal="left" vertical="center"/>
    </xf>
    <xf numFmtId="0" fontId="7" fillId="5" borderId="38" xfId="0" applyFont="1" applyFill="1" applyBorder="1" applyAlignment="1">
      <alignment horizontal="left" vertical="center"/>
    </xf>
    <xf numFmtId="0" fontId="7" fillId="5" borderId="39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0" fontId="11" fillId="2" borderId="33" xfId="0" applyFont="1" applyFill="1" applyBorder="1" applyAlignment="1" applyProtection="1">
      <alignment horizontal="left" vertical="center" wrapText="1"/>
      <protection locked="0"/>
    </xf>
    <xf numFmtId="0" fontId="11" fillId="2" borderId="34" xfId="0" applyFont="1" applyFill="1" applyBorder="1" applyAlignment="1" applyProtection="1">
      <alignment horizontal="left" vertical="center" wrapText="1"/>
      <protection locked="0"/>
    </xf>
    <xf numFmtId="10" fontId="0" fillId="0" borderId="0" xfId="0" applyNumberFormat="1"/>
    <xf numFmtId="44" fontId="15" fillId="0" borderId="5" xfId="1" applyFont="1" applyFill="1" applyBorder="1" applyAlignment="1" applyProtection="1">
      <alignment horizontal="center" vertical="center" wrapText="1" readingOrder="1"/>
      <protection locked="0"/>
    </xf>
    <xf numFmtId="44" fontId="15" fillId="0" borderId="0" xfId="1" applyFont="1" applyFill="1" applyBorder="1" applyAlignment="1" applyProtection="1">
      <alignment horizontal="center" vertical="center" wrapText="1" readingOrder="1"/>
      <protection locked="0"/>
    </xf>
    <xf numFmtId="10" fontId="15" fillId="8" borderId="0" xfId="2" applyNumberFormat="1" applyFont="1" applyFill="1" applyBorder="1" applyAlignment="1" applyProtection="1">
      <alignment horizontal="center" vertical="center" wrapText="1" readingOrder="1"/>
    </xf>
    <xf numFmtId="10" fontId="15" fillId="8" borderId="19" xfId="2" applyNumberFormat="1" applyFont="1" applyFill="1" applyBorder="1" applyAlignment="1" applyProtection="1">
      <alignment horizontal="center" vertical="center" wrapText="1" readingOrder="1"/>
    </xf>
    <xf numFmtId="0" fontId="18" fillId="0" borderId="40" xfId="0" applyNumberFormat="1" applyFont="1" applyFill="1" applyBorder="1" applyAlignment="1" applyProtection="1">
      <alignment vertical="top" wrapText="1"/>
      <protection locked="0"/>
    </xf>
    <xf numFmtId="0" fontId="18" fillId="0" borderId="41" xfId="0" applyNumberFormat="1" applyFont="1" applyFill="1" applyBorder="1" applyAlignment="1" applyProtection="1">
      <alignment vertical="top" wrapText="1"/>
      <protection locked="0"/>
    </xf>
    <xf numFmtId="165" fontId="18" fillId="0" borderId="41" xfId="0" applyNumberFormat="1" applyFont="1" applyFill="1" applyBorder="1" applyAlignment="1" applyProtection="1">
      <alignment horizontal="center" vertical="center" wrapText="1" readingOrder="1"/>
      <protection locked="0"/>
    </xf>
    <xf numFmtId="166" fontId="18" fillId="0" borderId="41" xfId="0" applyNumberFormat="1" applyFont="1" applyFill="1" applyBorder="1" applyAlignment="1" applyProtection="1">
      <alignment horizontal="center" vertical="center" wrapText="1" readingOrder="1"/>
      <protection locked="0"/>
    </xf>
    <xf numFmtId="165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165" fontId="18" fillId="0" borderId="0" xfId="0" applyNumberFormat="1" applyFont="1" applyBorder="1" applyAlignment="1" applyProtection="1">
      <alignment horizontal="center" vertical="center" wrapText="1" readingOrder="1"/>
      <protection locked="0"/>
    </xf>
    <xf numFmtId="166" fontId="18" fillId="0" borderId="0" xfId="0" applyNumberFormat="1" applyFont="1" applyBorder="1" applyAlignment="1" applyProtection="1">
      <alignment horizontal="center" vertical="center" wrapText="1" readingOrder="1"/>
      <protection locked="0"/>
    </xf>
    <xf numFmtId="165" fontId="18" fillId="0" borderId="0" xfId="0" applyNumberFormat="1" applyFont="1" applyBorder="1" applyAlignment="1" applyProtection="1">
      <alignment horizontal="center" vertical="center" wrapText="1"/>
      <protection locked="0"/>
    </xf>
    <xf numFmtId="10" fontId="1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167" fontId="18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21" xfId="0" applyFont="1" applyBorder="1" applyAlignment="1" applyProtection="1">
      <alignment vertical="center" wrapText="1"/>
      <protection locked="0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wrapText="1"/>
      <protection locked="0"/>
    </xf>
    <xf numFmtId="0" fontId="21" fillId="0" borderId="34" xfId="0" applyFont="1" applyBorder="1" applyAlignment="1" applyProtection="1">
      <alignment horizontal="left" wrapText="1"/>
      <protection locked="0"/>
    </xf>
    <xf numFmtId="0" fontId="19" fillId="0" borderId="35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23" fillId="0" borderId="39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 locked="0"/>
    </xf>
    <xf numFmtId="0" fontId="24" fillId="0" borderId="35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15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Border="1" applyAlignment="1" applyProtection="1">
      <protection locked="0"/>
    </xf>
    <xf numFmtId="0" fontId="26" fillId="0" borderId="0" xfId="0" applyFont="1" applyBorder="1" applyAlignment="1" applyProtection="1">
      <protection locked="0"/>
    </xf>
    <xf numFmtId="0" fontId="27" fillId="0" borderId="0" xfId="0" applyFont="1" applyProtection="1">
      <protection locked="0"/>
    </xf>
    <xf numFmtId="0" fontId="27" fillId="0" borderId="0" xfId="0" applyFont="1" applyBorder="1" applyProtection="1">
      <protection locked="0"/>
    </xf>
  </cellXfs>
  <cellStyles count="3">
    <cellStyle name="Moneda" xfId="1" builtinId="4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outline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border outline="0">
        <top style="thin">
          <color rgb="FFA6A6A6"/>
        </top>
      </border>
    </dxf>
    <dxf>
      <border outline="0">
        <bottom style="thin">
          <color rgb="FFA6A6A6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269683</xdr:colOff>
      <xdr:row>0</xdr:row>
      <xdr:rowOff>77442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683" y="77442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32356" displayName="Tabla132356" ref="A48:J49" totalsRowShown="0" headerRowDxfId="14" dataDxfId="13" headerRowBorderDxfId="11" tableBorderDxfId="12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+Tabla132356[[#This Row],[Física 
(E)]]/Tabla132356[[#This Row],[Física
(C)]]</calculatedColumnFormula>
    </tableColumn>
    <tableColumn id="8" name="Financiero _x000a_(%) _x000a_H=F/D" dataDxfId="0">
      <calculatedColumnFormula>+Tabla132356[[#This Row],[Financiera 
 (F)]]/Tabla132356[[#This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topLeftCell="A10" zoomScale="115" zoomScaleNormal="110" zoomScaleSheetLayoutView="115" workbookViewId="0">
      <selection activeCell="B55" sqref="B55:J55"/>
    </sheetView>
  </sheetViews>
  <sheetFormatPr baseColWidth="10" defaultRowHeight="15" x14ac:dyDescent="0.25"/>
  <cols>
    <col min="1" max="1" width="30" style="135" customWidth="1"/>
    <col min="2" max="2" width="16.140625" style="135" bestFit="1" customWidth="1"/>
    <col min="3" max="3" width="12.7109375" style="135" customWidth="1"/>
    <col min="4" max="4" width="13.7109375" style="135" bestFit="1" customWidth="1"/>
    <col min="5" max="9" width="12.7109375" style="135" customWidth="1"/>
    <col min="10" max="10" width="22.7109375" style="135" customWidth="1"/>
    <col min="11" max="11" width="21.42578125" bestFit="1" customWidth="1"/>
    <col min="12" max="12" width="16.5703125" customWidth="1"/>
    <col min="13" max="13" width="21.5703125" customWidth="1"/>
  </cols>
  <sheetData>
    <row r="1" spans="1:10" ht="35.2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0" ht="21.75" thickBot="1" x14ac:dyDescent="0.3">
      <c r="A2" s="5"/>
      <c r="B2" s="6" t="s">
        <v>1</v>
      </c>
      <c r="C2" s="7"/>
      <c r="D2" s="6" t="s">
        <v>2</v>
      </c>
      <c r="E2" s="7"/>
      <c r="F2" s="7"/>
      <c r="G2" s="7"/>
      <c r="H2" s="8"/>
      <c r="I2" s="9" t="s">
        <v>3</v>
      </c>
      <c r="J2" s="10" t="s">
        <v>4</v>
      </c>
    </row>
    <row r="3" spans="1:10" ht="21.75" thickBot="1" x14ac:dyDescent="0.3">
      <c r="A3" s="11"/>
      <c r="B3" s="12"/>
      <c r="C3" s="13"/>
      <c r="D3" s="12" t="s">
        <v>5</v>
      </c>
      <c r="E3" s="13"/>
      <c r="F3" s="13"/>
      <c r="G3" s="13"/>
      <c r="H3" s="14"/>
      <c r="I3" s="15">
        <v>45211</v>
      </c>
      <c r="J3" s="16"/>
    </row>
    <row r="4" spans="1:10" ht="11.25" customHeight="1" x14ac:dyDescent="0.25">
      <c r="A4" s="17"/>
      <c r="B4" s="18"/>
      <c r="C4" s="18"/>
      <c r="D4" s="19"/>
      <c r="E4" s="19"/>
      <c r="F4" s="19"/>
      <c r="G4" s="19"/>
      <c r="H4" s="19"/>
      <c r="I4" s="18"/>
      <c r="J4" s="20"/>
    </row>
    <row r="5" spans="1:10" ht="3" customHeight="1" x14ac:dyDescent="0.25">
      <c r="A5" s="21"/>
      <c r="B5" s="22"/>
      <c r="C5" s="22"/>
      <c r="D5" s="22"/>
      <c r="E5" s="22"/>
      <c r="F5" s="22"/>
      <c r="G5" s="22"/>
      <c r="H5" s="22"/>
      <c r="I5" s="22"/>
      <c r="J5" s="23"/>
    </row>
    <row r="6" spans="1:10" ht="15.75" x14ac:dyDescent="0.25">
      <c r="A6" s="24" t="s">
        <v>6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15.75" x14ac:dyDescent="0.25">
      <c r="A7" s="27" t="s">
        <v>7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x14ac:dyDescent="0.25">
      <c r="A8" s="30" t="s">
        <v>8</v>
      </c>
      <c r="B8" s="31" t="s">
        <v>9</v>
      </c>
      <c r="C8" s="31"/>
      <c r="D8" s="31"/>
      <c r="E8" s="31"/>
      <c r="F8" s="31"/>
      <c r="G8" s="31"/>
      <c r="H8" s="31"/>
      <c r="I8" s="31"/>
      <c r="J8" s="31"/>
    </row>
    <row r="9" spans="1:10" ht="15" customHeight="1" x14ac:dyDescent="0.25">
      <c r="A9" s="32" t="s">
        <v>10</v>
      </c>
      <c r="B9" s="31" t="s">
        <v>11</v>
      </c>
      <c r="C9" s="31"/>
      <c r="D9" s="31"/>
      <c r="E9" s="31"/>
      <c r="F9" s="31"/>
      <c r="G9" s="31"/>
      <c r="H9" s="31"/>
      <c r="I9" s="31"/>
      <c r="J9" s="31"/>
    </row>
    <row r="10" spans="1:10" x14ac:dyDescent="0.25">
      <c r="A10" s="32" t="s">
        <v>12</v>
      </c>
      <c r="B10" s="31" t="s">
        <v>13</v>
      </c>
      <c r="C10" s="31"/>
      <c r="D10" s="31"/>
      <c r="E10" s="31"/>
      <c r="F10" s="31"/>
      <c r="G10" s="31"/>
      <c r="H10" s="31"/>
      <c r="I10" s="31"/>
      <c r="J10" s="31"/>
    </row>
    <row r="11" spans="1:10" ht="47.25" customHeight="1" x14ac:dyDescent="0.25">
      <c r="A11" s="30" t="s">
        <v>14</v>
      </c>
      <c r="B11" s="33" t="s">
        <v>15</v>
      </c>
      <c r="C11" s="33"/>
      <c r="D11" s="33"/>
      <c r="E11" s="33"/>
      <c r="F11" s="33"/>
      <c r="G11" s="33"/>
      <c r="H11" s="33"/>
      <c r="I11" s="33"/>
      <c r="J11" s="33"/>
    </row>
    <row r="12" spans="1:10" ht="50.25" customHeight="1" x14ac:dyDescent="0.25">
      <c r="A12" s="30" t="s">
        <v>16</v>
      </c>
      <c r="B12" s="33" t="s">
        <v>17</v>
      </c>
      <c r="C12" s="33"/>
      <c r="D12" s="33"/>
      <c r="E12" s="33"/>
      <c r="F12" s="33"/>
      <c r="G12" s="33"/>
      <c r="H12" s="33"/>
      <c r="I12" s="33"/>
      <c r="J12" s="33"/>
    </row>
    <row r="13" spans="1:10" ht="15.75" x14ac:dyDescent="0.25">
      <c r="A13" s="24" t="s">
        <v>18</v>
      </c>
      <c r="B13" s="25"/>
      <c r="C13" s="25"/>
      <c r="D13" s="25"/>
      <c r="E13" s="25"/>
      <c r="F13" s="25"/>
      <c r="G13" s="25"/>
      <c r="H13" s="25"/>
      <c r="I13" s="25"/>
      <c r="J13" s="26"/>
    </row>
    <row r="14" spans="1:10" ht="27.75" customHeight="1" x14ac:dyDescent="0.25">
      <c r="A14" s="30" t="s">
        <v>19</v>
      </c>
      <c r="B14" s="34">
        <v>1</v>
      </c>
      <c r="C14" s="35" t="str">
        <f>IFERROR(VLOOKUP(B14,'[1]Validacion datos'!A2:B5,2,FALSE),"")</f>
        <v>DESARROLLO INSTITUCIONAL</v>
      </c>
      <c r="D14" s="35"/>
      <c r="E14" s="35"/>
      <c r="F14" s="35"/>
      <c r="G14" s="35"/>
      <c r="H14" s="35"/>
      <c r="I14" s="35"/>
      <c r="J14" s="35"/>
    </row>
    <row r="15" spans="1:10" ht="26.25" customHeight="1" x14ac:dyDescent="0.25">
      <c r="A15" s="30" t="s">
        <v>20</v>
      </c>
      <c r="B15" s="36">
        <v>1.2</v>
      </c>
      <c r="C15" s="35" t="s">
        <v>21</v>
      </c>
      <c r="D15" s="35"/>
      <c r="E15" s="35"/>
      <c r="F15" s="35"/>
      <c r="G15" s="35"/>
      <c r="H15" s="35"/>
      <c r="I15" s="35"/>
      <c r="J15" s="35"/>
    </row>
    <row r="16" spans="1:10" ht="42" customHeight="1" x14ac:dyDescent="0.25">
      <c r="A16" s="30" t="s">
        <v>22</v>
      </c>
      <c r="B16" s="37" t="s">
        <v>23</v>
      </c>
      <c r="C16" s="35" t="s">
        <v>24</v>
      </c>
      <c r="D16" s="35"/>
      <c r="E16" s="35"/>
      <c r="F16" s="35"/>
      <c r="G16" s="35"/>
      <c r="H16" s="35"/>
      <c r="I16" s="35"/>
      <c r="J16" s="35"/>
    </row>
    <row r="17" spans="1:12" ht="15.75" x14ac:dyDescent="0.25">
      <c r="A17" s="24" t="s">
        <v>25</v>
      </c>
      <c r="B17" s="25"/>
      <c r="C17" s="25"/>
      <c r="D17" s="25"/>
      <c r="E17" s="25"/>
      <c r="F17" s="25"/>
      <c r="G17" s="25"/>
      <c r="H17" s="25"/>
      <c r="I17" s="25"/>
      <c r="J17" s="26"/>
    </row>
    <row r="18" spans="1:12" ht="29.25" customHeight="1" x14ac:dyDescent="0.25">
      <c r="A18" s="30" t="s">
        <v>26</v>
      </c>
      <c r="B18" s="38" t="s">
        <v>27</v>
      </c>
      <c r="C18" s="38"/>
      <c r="D18" s="38"/>
      <c r="E18" s="38"/>
      <c r="F18" s="38"/>
      <c r="G18" s="38"/>
      <c r="H18" s="38"/>
      <c r="I18" s="38"/>
      <c r="J18" s="39"/>
    </row>
    <row r="19" spans="1:12" ht="39" customHeight="1" x14ac:dyDescent="0.25">
      <c r="A19" s="40" t="s">
        <v>28</v>
      </c>
      <c r="B19" s="38" t="s">
        <v>29</v>
      </c>
      <c r="C19" s="38"/>
      <c r="D19" s="38"/>
      <c r="E19" s="38"/>
      <c r="F19" s="38"/>
      <c r="G19" s="38"/>
      <c r="H19" s="38"/>
      <c r="I19" s="38"/>
      <c r="J19" s="39"/>
    </row>
    <row r="20" spans="1:12" ht="34.5" customHeight="1" x14ac:dyDescent="0.25">
      <c r="A20" s="40" t="s">
        <v>30</v>
      </c>
      <c r="B20" s="38" t="s">
        <v>31</v>
      </c>
      <c r="C20" s="38"/>
      <c r="D20" s="38"/>
      <c r="E20" s="38"/>
      <c r="F20" s="38"/>
      <c r="G20" s="38"/>
      <c r="H20" s="38"/>
      <c r="I20" s="38"/>
      <c r="J20" s="39"/>
    </row>
    <row r="21" spans="1:12" ht="35.25" customHeight="1" x14ac:dyDescent="0.25">
      <c r="A21" s="40" t="s">
        <v>32</v>
      </c>
      <c r="B21" s="38" t="s">
        <v>33</v>
      </c>
      <c r="C21" s="38"/>
      <c r="D21" s="38"/>
      <c r="E21" s="38"/>
      <c r="F21" s="38"/>
      <c r="G21" s="38"/>
      <c r="H21" s="38"/>
      <c r="I21" s="38"/>
      <c r="J21" s="39"/>
    </row>
    <row r="22" spans="1:12" ht="15.75" x14ac:dyDescent="0.25">
      <c r="A22" s="24" t="s">
        <v>34</v>
      </c>
      <c r="B22" s="25"/>
      <c r="C22" s="25"/>
      <c r="D22" s="25"/>
      <c r="E22" s="25"/>
      <c r="F22" s="25"/>
      <c r="G22" s="25"/>
      <c r="H22" s="25"/>
      <c r="I22" s="25"/>
      <c r="J22" s="26"/>
    </row>
    <row r="23" spans="1:12" ht="15.75" x14ac:dyDescent="0.25">
      <c r="A23" s="27" t="s">
        <v>35</v>
      </c>
      <c r="B23" s="28"/>
      <c r="C23" s="28"/>
      <c r="D23" s="28"/>
      <c r="E23" s="28"/>
      <c r="F23" s="28"/>
      <c r="G23" s="28"/>
      <c r="H23" s="28"/>
      <c r="I23" s="28"/>
      <c r="J23" s="29"/>
    </row>
    <row r="24" spans="1:12" ht="15" customHeight="1" x14ac:dyDescent="0.25">
      <c r="A24" s="41" t="s">
        <v>36</v>
      </c>
      <c r="B24" s="42"/>
      <c r="C24" s="43" t="s">
        <v>37</v>
      </c>
      <c r="D24" s="44"/>
      <c r="E24" s="44"/>
      <c r="F24" s="44" t="s">
        <v>38</v>
      </c>
      <c r="G24" s="44"/>
      <c r="H24" s="42"/>
      <c r="I24" s="43" t="s">
        <v>39</v>
      </c>
      <c r="J24" s="45"/>
    </row>
    <row r="25" spans="1:12" x14ac:dyDescent="0.25">
      <c r="A25" s="46">
        <v>397305740</v>
      </c>
      <c r="B25" s="47"/>
      <c r="C25" s="48">
        <v>591449089.82000005</v>
      </c>
      <c r="D25" s="49"/>
      <c r="E25" s="50"/>
      <c r="F25" s="48">
        <v>50476791.609999999</v>
      </c>
      <c r="G25" s="49"/>
      <c r="H25" s="50"/>
      <c r="I25" s="51">
        <f>+F25/C25</f>
        <v>8.5344271347787451E-2</v>
      </c>
      <c r="J25" s="52"/>
      <c r="K25" s="53"/>
      <c r="L25" s="54"/>
    </row>
    <row r="26" spans="1:12" ht="15" customHeight="1" x14ac:dyDescent="0.25">
      <c r="A26" s="27" t="s">
        <v>40</v>
      </c>
      <c r="B26" s="28"/>
      <c r="C26" s="28"/>
      <c r="D26" s="28"/>
      <c r="E26" s="28"/>
      <c r="F26" s="28"/>
      <c r="G26" s="28"/>
      <c r="H26" s="28"/>
      <c r="I26" s="28"/>
      <c r="J26" s="29"/>
      <c r="K26" s="53"/>
    </row>
    <row r="27" spans="1:12" x14ac:dyDescent="0.25">
      <c r="A27" s="55"/>
      <c r="B27" s="56"/>
      <c r="C27" s="57" t="s">
        <v>41</v>
      </c>
      <c r="D27" s="58"/>
      <c r="E27" s="57" t="s">
        <v>42</v>
      </c>
      <c r="F27" s="58"/>
      <c r="G27" s="57" t="s">
        <v>43</v>
      </c>
      <c r="H27" s="57"/>
      <c r="I27" s="57" t="s">
        <v>44</v>
      </c>
      <c r="J27" s="59"/>
      <c r="K27" s="53"/>
    </row>
    <row r="28" spans="1:12" ht="38.25" x14ac:dyDescent="0.25">
      <c r="A28" s="60" t="s">
        <v>45</v>
      </c>
      <c r="B28" s="61" t="s">
        <v>46</v>
      </c>
      <c r="C28" s="61" t="s">
        <v>47</v>
      </c>
      <c r="D28" s="61" t="s">
        <v>48</v>
      </c>
      <c r="E28" s="61" t="s">
        <v>49</v>
      </c>
      <c r="F28" s="61" t="s">
        <v>50</v>
      </c>
      <c r="G28" s="61" t="s">
        <v>51</v>
      </c>
      <c r="H28" s="61" t="s">
        <v>52</v>
      </c>
      <c r="I28" s="61" t="s">
        <v>53</v>
      </c>
      <c r="J28" s="62" t="s">
        <v>54</v>
      </c>
      <c r="K28" s="53"/>
    </row>
    <row r="29" spans="1:12" ht="40.5" customHeight="1" x14ac:dyDescent="0.25">
      <c r="A29" s="63" t="s">
        <v>55</v>
      </c>
      <c r="B29" s="64" t="s">
        <v>56</v>
      </c>
      <c r="C29" s="65">
        <v>90559</v>
      </c>
      <c r="D29" s="66">
        <f>+A25</f>
        <v>397305740</v>
      </c>
      <c r="E29" s="67">
        <v>26021</v>
      </c>
      <c r="F29" s="66">
        <v>47180885.060000002</v>
      </c>
      <c r="G29" s="67">
        <v>29592</v>
      </c>
      <c r="H29" s="66">
        <v>50476791.609999999</v>
      </c>
      <c r="I29" s="68">
        <f>+G29/E29</f>
        <v>1.1372353099419699</v>
      </c>
      <c r="J29" s="69">
        <f>+H29/F29</f>
        <v>1.0698568190445896</v>
      </c>
      <c r="K29" s="53"/>
    </row>
    <row r="30" spans="1:12" ht="15.75" x14ac:dyDescent="0.25">
      <c r="A30" s="24" t="s">
        <v>57</v>
      </c>
      <c r="B30" s="25"/>
      <c r="C30" s="25"/>
      <c r="D30" s="25"/>
      <c r="E30" s="25"/>
      <c r="F30" s="25"/>
      <c r="G30" s="25"/>
      <c r="H30" s="25"/>
      <c r="I30" s="25"/>
      <c r="J30" s="26"/>
      <c r="K30" s="53"/>
    </row>
    <row r="31" spans="1:12" ht="15.75" x14ac:dyDescent="0.25">
      <c r="A31" s="27" t="s">
        <v>58</v>
      </c>
      <c r="B31" s="28"/>
      <c r="C31" s="28"/>
      <c r="D31" s="28"/>
      <c r="E31" s="28"/>
      <c r="F31" s="28"/>
      <c r="G31" s="28"/>
      <c r="H31" s="28"/>
      <c r="I31" s="28"/>
      <c r="J31" s="29"/>
      <c r="K31" s="53"/>
    </row>
    <row r="32" spans="1:12" ht="18" customHeight="1" x14ac:dyDescent="0.25">
      <c r="A32" s="70" t="s">
        <v>59</v>
      </c>
      <c r="B32" s="71" t="s">
        <v>60</v>
      </c>
      <c r="C32" s="71"/>
      <c r="D32" s="71"/>
      <c r="E32" s="71"/>
      <c r="F32" s="71"/>
      <c r="G32" s="71"/>
      <c r="H32" s="71"/>
      <c r="I32" s="71"/>
      <c r="J32" s="72"/>
      <c r="K32" s="53"/>
    </row>
    <row r="33" spans="1:11" ht="43.5" customHeight="1" x14ac:dyDescent="0.25">
      <c r="A33" s="73" t="s">
        <v>61</v>
      </c>
      <c r="B33" s="74" t="s">
        <v>62</v>
      </c>
      <c r="C33" s="74"/>
      <c r="D33" s="74"/>
      <c r="E33" s="74"/>
      <c r="F33" s="74"/>
      <c r="G33" s="74"/>
      <c r="H33" s="74"/>
      <c r="I33" s="74"/>
      <c r="J33" s="75"/>
      <c r="K33" s="53"/>
    </row>
    <row r="34" spans="1:11" ht="33" customHeight="1" x14ac:dyDescent="0.25">
      <c r="A34" s="76" t="s">
        <v>63</v>
      </c>
      <c r="B34" s="77" t="s">
        <v>64</v>
      </c>
      <c r="C34" s="77"/>
      <c r="D34" s="77"/>
      <c r="E34" s="77"/>
      <c r="F34" s="77"/>
      <c r="G34" s="77"/>
      <c r="H34" s="77"/>
      <c r="I34" s="77"/>
      <c r="J34" s="78"/>
      <c r="K34" s="53"/>
    </row>
    <row r="35" spans="1:11" ht="175.5" customHeight="1" x14ac:dyDescent="0.25">
      <c r="A35" s="79" t="s">
        <v>65</v>
      </c>
      <c r="B35" s="80" t="s">
        <v>66</v>
      </c>
      <c r="C35" s="80"/>
      <c r="D35" s="80"/>
      <c r="E35" s="80"/>
      <c r="F35" s="80"/>
      <c r="G35" s="80"/>
      <c r="H35" s="80"/>
      <c r="I35" s="80"/>
      <c r="J35" s="81"/>
      <c r="K35" s="53"/>
    </row>
    <row r="36" spans="1:11" ht="17.25" customHeight="1" x14ac:dyDescent="0.25">
      <c r="A36" s="82" t="s">
        <v>67</v>
      </c>
      <c r="B36" s="83"/>
      <c r="C36" s="83"/>
      <c r="D36" s="83"/>
      <c r="E36" s="83"/>
      <c r="F36" s="83"/>
      <c r="G36" s="83"/>
      <c r="H36" s="83"/>
      <c r="I36" s="83"/>
      <c r="J36" s="84"/>
      <c r="K36" s="53"/>
    </row>
    <row r="37" spans="1:11" ht="17.25" customHeight="1" x14ac:dyDescent="0.25">
      <c r="A37" s="85" t="s">
        <v>68</v>
      </c>
      <c r="B37" s="86"/>
      <c r="C37" s="86"/>
      <c r="D37" s="86"/>
      <c r="E37" s="86"/>
      <c r="F37" s="86"/>
      <c r="G37" s="86"/>
      <c r="H37" s="86"/>
      <c r="I37" s="86"/>
      <c r="J37" s="87"/>
      <c r="K37" s="53"/>
    </row>
    <row r="38" spans="1:11" ht="17.25" customHeight="1" x14ac:dyDescent="0.25">
      <c r="A38" s="88" t="s">
        <v>59</v>
      </c>
      <c r="B38" s="89" t="s">
        <v>60</v>
      </c>
      <c r="C38" s="89"/>
      <c r="D38" s="89"/>
      <c r="E38" s="89"/>
      <c r="F38" s="89"/>
      <c r="G38" s="89"/>
      <c r="H38" s="89"/>
      <c r="I38" s="89"/>
      <c r="J38" s="90"/>
      <c r="K38" s="53"/>
    </row>
    <row r="39" spans="1:11" ht="43.5" customHeight="1" x14ac:dyDescent="0.25">
      <c r="A39" s="91" t="s">
        <v>69</v>
      </c>
      <c r="B39" s="92"/>
      <c r="C39" s="92"/>
      <c r="D39" s="92"/>
      <c r="E39" s="92"/>
      <c r="F39" s="92"/>
      <c r="G39" s="92"/>
      <c r="H39" s="92"/>
      <c r="I39" s="92"/>
      <c r="J39" s="93"/>
      <c r="K39" s="53"/>
    </row>
    <row r="40" spans="1:11" ht="15" customHeight="1" x14ac:dyDescent="0.25">
      <c r="A40" s="94"/>
      <c r="B40" s="95"/>
      <c r="C40" s="95"/>
      <c r="D40" s="95"/>
      <c r="E40" s="95"/>
      <c r="F40" s="95"/>
      <c r="G40" s="95"/>
      <c r="H40" s="95"/>
      <c r="I40" s="95"/>
      <c r="J40" s="96"/>
      <c r="K40" s="53"/>
    </row>
    <row r="41" spans="1:11" ht="21.75" customHeight="1" x14ac:dyDescent="0.25">
      <c r="A41" s="24" t="s">
        <v>34</v>
      </c>
      <c r="B41" s="25"/>
      <c r="C41" s="25"/>
      <c r="D41" s="25"/>
      <c r="E41" s="25"/>
      <c r="F41" s="25"/>
      <c r="G41" s="25"/>
      <c r="H41" s="25"/>
      <c r="I41" s="25"/>
      <c r="J41" s="26"/>
      <c r="K41" s="53"/>
    </row>
    <row r="42" spans="1:11" ht="20.25" customHeight="1" x14ac:dyDescent="0.25">
      <c r="A42" s="27" t="s">
        <v>35</v>
      </c>
      <c r="B42" s="28"/>
      <c r="C42" s="28"/>
      <c r="D42" s="28"/>
      <c r="E42" s="28"/>
      <c r="F42" s="28"/>
      <c r="G42" s="28"/>
      <c r="H42" s="28"/>
      <c r="I42" s="28"/>
      <c r="J42" s="29"/>
      <c r="K42" s="53"/>
    </row>
    <row r="43" spans="1:11" ht="25.5" customHeight="1" x14ac:dyDescent="0.25">
      <c r="A43" s="41" t="s">
        <v>36</v>
      </c>
      <c r="B43" s="42"/>
      <c r="C43" s="43" t="s">
        <v>37</v>
      </c>
      <c r="D43" s="44"/>
      <c r="E43" s="44"/>
      <c r="F43" s="44" t="s">
        <v>38</v>
      </c>
      <c r="G43" s="44"/>
      <c r="H43" s="42"/>
      <c r="I43" s="43" t="s">
        <v>39</v>
      </c>
      <c r="J43" s="45"/>
      <c r="K43" s="53"/>
    </row>
    <row r="44" spans="1:11" ht="24" customHeight="1" x14ac:dyDescent="0.25">
      <c r="A44" s="46">
        <v>809907658</v>
      </c>
      <c r="B44" s="47"/>
      <c r="C44" s="48">
        <v>1173920933.5899999</v>
      </c>
      <c r="D44" s="49"/>
      <c r="E44" s="50"/>
      <c r="F44" s="48">
        <v>224624523.65000001</v>
      </c>
      <c r="G44" s="49"/>
      <c r="H44" s="50"/>
      <c r="I44" s="51">
        <f>+F44/C44</f>
        <v>0.19134553036980911</v>
      </c>
      <c r="J44" s="52"/>
      <c r="K44" s="97"/>
    </row>
    <row r="45" spans="1:11" ht="8.25" customHeight="1" x14ac:dyDescent="0.25">
      <c r="A45" s="98"/>
      <c r="B45" s="99"/>
      <c r="C45" s="99"/>
      <c r="D45" s="99"/>
      <c r="E45" s="99"/>
      <c r="F45" s="99"/>
      <c r="G45" s="99"/>
      <c r="H45" s="99"/>
      <c r="I45" s="100"/>
      <c r="J45" s="101"/>
      <c r="K45" s="53"/>
    </row>
    <row r="46" spans="1:11" ht="15.75" x14ac:dyDescent="0.25">
      <c r="A46" s="27" t="s">
        <v>40</v>
      </c>
      <c r="B46" s="28"/>
      <c r="C46" s="28"/>
      <c r="D46" s="28"/>
      <c r="E46" s="28"/>
      <c r="F46" s="28"/>
      <c r="G46" s="28"/>
      <c r="H46" s="28"/>
      <c r="I46" s="28"/>
      <c r="J46" s="29"/>
    </row>
    <row r="47" spans="1:11" x14ac:dyDescent="0.25">
      <c r="A47" s="55"/>
      <c r="B47" s="56"/>
      <c r="C47" s="57" t="s">
        <v>41</v>
      </c>
      <c r="D47" s="58"/>
      <c r="E47" s="57" t="s">
        <v>42</v>
      </c>
      <c r="F47" s="58"/>
      <c r="G47" s="57" t="s">
        <v>43</v>
      </c>
      <c r="H47" s="57"/>
      <c r="I47" s="57" t="s">
        <v>44</v>
      </c>
      <c r="J47" s="59"/>
    </row>
    <row r="48" spans="1:11" ht="38.25" x14ac:dyDescent="0.25">
      <c r="A48" s="60" t="s">
        <v>45</v>
      </c>
      <c r="B48" s="61" t="s">
        <v>46</v>
      </c>
      <c r="C48" s="61" t="s">
        <v>47</v>
      </c>
      <c r="D48" s="61" t="s">
        <v>48</v>
      </c>
      <c r="E48" s="61" t="s">
        <v>49</v>
      </c>
      <c r="F48" s="61" t="s">
        <v>50</v>
      </c>
      <c r="G48" s="61" t="s">
        <v>51</v>
      </c>
      <c r="H48" s="61" t="s">
        <v>52</v>
      </c>
      <c r="I48" s="61" t="s">
        <v>53</v>
      </c>
      <c r="J48" s="62" t="s">
        <v>54</v>
      </c>
    </row>
    <row r="49" spans="1:10" ht="42" customHeight="1" x14ac:dyDescent="0.25">
      <c r="A49" s="102" t="s">
        <v>70</v>
      </c>
      <c r="B49" s="103" t="s">
        <v>56</v>
      </c>
      <c r="C49" s="104">
        <v>23375723</v>
      </c>
      <c r="D49" s="105">
        <v>809907658</v>
      </c>
      <c r="E49" s="105">
        <v>4923723</v>
      </c>
      <c r="F49" s="105">
        <v>224212367.5</v>
      </c>
      <c r="G49" s="106">
        <v>4703743</v>
      </c>
      <c r="H49" s="105">
        <v>224624523.65000001</v>
      </c>
      <c r="I49" s="68">
        <f>+Tabla132356[[#This Row],[Física 
(E)]]/Tabla132356[[#This Row],[Física
(C)]]</f>
        <v>0.95532242573353543</v>
      </c>
      <c r="J49" s="69">
        <f>+Tabla132356[[#This Row],[Financiera 
 (F)]]/Tabla132356[[#This Row],[Financiera
(D)]]</f>
        <v>1.0018382400337484</v>
      </c>
    </row>
    <row r="50" spans="1:10" ht="9" customHeight="1" x14ac:dyDescent="0.25">
      <c r="A50" s="107"/>
      <c r="B50" s="108"/>
      <c r="C50" s="109"/>
      <c r="D50" s="110"/>
      <c r="E50" s="110"/>
      <c r="F50" s="110"/>
      <c r="G50" s="111"/>
      <c r="H50" s="110"/>
      <c r="I50" s="112"/>
      <c r="J50" s="113"/>
    </row>
    <row r="51" spans="1:10" ht="15.75" x14ac:dyDescent="0.25">
      <c r="A51" s="24" t="s">
        <v>57</v>
      </c>
      <c r="B51" s="25"/>
      <c r="C51" s="25"/>
      <c r="D51" s="25"/>
      <c r="E51" s="25"/>
      <c r="F51" s="25"/>
      <c r="G51" s="25"/>
      <c r="H51" s="25"/>
      <c r="I51" s="25"/>
      <c r="J51" s="26"/>
    </row>
    <row r="52" spans="1:10" ht="15.75" x14ac:dyDescent="0.25">
      <c r="A52" s="27" t="s">
        <v>58</v>
      </c>
      <c r="B52" s="28"/>
      <c r="C52" s="28"/>
      <c r="D52" s="28"/>
      <c r="E52" s="28"/>
      <c r="F52" s="28"/>
      <c r="G52" s="28"/>
      <c r="H52" s="28"/>
      <c r="I52" s="28"/>
      <c r="J52" s="29"/>
    </row>
    <row r="53" spans="1:10" ht="21.75" customHeight="1" x14ac:dyDescent="0.25">
      <c r="A53" s="114" t="s">
        <v>59</v>
      </c>
      <c r="B53" s="115" t="s">
        <v>70</v>
      </c>
      <c r="C53" s="115"/>
      <c r="D53" s="115"/>
      <c r="E53" s="115"/>
      <c r="F53" s="115"/>
      <c r="G53" s="115"/>
      <c r="H53" s="115"/>
      <c r="I53" s="115"/>
      <c r="J53" s="116"/>
    </row>
    <row r="54" spans="1:10" ht="48" customHeight="1" x14ac:dyDescent="0.25">
      <c r="A54" s="117" t="s">
        <v>61</v>
      </c>
      <c r="B54" s="118" t="s">
        <v>71</v>
      </c>
      <c r="C54" s="118"/>
      <c r="D54" s="118"/>
      <c r="E54" s="118"/>
      <c r="F54" s="118"/>
      <c r="G54" s="118"/>
      <c r="H54" s="118"/>
      <c r="I54" s="118"/>
      <c r="J54" s="119"/>
    </row>
    <row r="55" spans="1:10" ht="51.75" customHeight="1" x14ac:dyDescent="0.25">
      <c r="A55" s="114" t="s">
        <v>63</v>
      </c>
      <c r="B55" s="120" t="s">
        <v>72</v>
      </c>
      <c r="C55" s="120"/>
      <c r="D55" s="120"/>
      <c r="E55" s="120"/>
      <c r="F55" s="120"/>
      <c r="G55" s="120"/>
      <c r="H55" s="120"/>
      <c r="I55" s="120"/>
      <c r="J55" s="121"/>
    </row>
    <row r="56" spans="1:10" ht="32.25" customHeight="1" x14ac:dyDescent="0.25">
      <c r="A56" s="122" t="s">
        <v>65</v>
      </c>
      <c r="B56" s="123" t="s">
        <v>73</v>
      </c>
      <c r="C56" s="123"/>
      <c r="D56" s="123"/>
      <c r="E56" s="123"/>
      <c r="F56" s="123"/>
      <c r="G56" s="123"/>
      <c r="H56" s="123"/>
      <c r="I56" s="123"/>
      <c r="J56" s="124"/>
    </row>
    <row r="57" spans="1:10" ht="15.75" x14ac:dyDescent="0.25">
      <c r="A57" s="24" t="s">
        <v>67</v>
      </c>
      <c r="B57" s="25"/>
      <c r="C57" s="25"/>
      <c r="D57" s="25"/>
      <c r="E57" s="25"/>
      <c r="F57" s="25"/>
      <c r="G57" s="25"/>
      <c r="H57" s="25"/>
      <c r="I57" s="25"/>
      <c r="J57" s="26"/>
    </row>
    <row r="58" spans="1:10" ht="15.75" x14ac:dyDescent="0.25">
      <c r="A58" s="85" t="s">
        <v>68</v>
      </c>
      <c r="B58" s="86"/>
      <c r="C58" s="86"/>
      <c r="D58" s="86"/>
      <c r="E58" s="86"/>
      <c r="F58" s="86"/>
      <c r="G58" s="86"/>
      <c r="H58" s="86"/>
      <c r="I58" s="86"/>
      <c r="J58" s="87"/>
    </row>
    <row r="59" spans="1:10" ht="53.25" customHeight="1" x14ac:dyDescent="0.25">
      <c r="A59" s="125" t="s">
        <v>59</v>
      </c>
      <c r="B59" s="126" t="s">
        <v>70</v>
      </c>
      <c r="C59" s="126"/>
      <c r="D59" s="126"/>
      <c r="E59" s="126"/>
      <c r="F59" s="126"/>
      <c r="G59" s="126"/>
      <c r="H59" s="126"/>
      <c r="I59" s="126"/>
      <c r="J59" s="127"/>
    </row>
    <row r="60" spans="1:10" ht="27.75" customHeight="1" x14ac:dyDescent="0.25">
      <c r="A60" s="91"/>
      <c r="B60" s="92"/>
      <c r="C60" s="92"/>
      <c r="D60" s="92"/>
      <c r="E60" s="92"/>
      <c r="F60" s="92"/>
      <c r="G60" s="92"/>
      <c r="H60" s="92"/>
      <c r="I60" s="92"/>
      <c r="J60" s="93"/>
    </row>
    <row r="61" spans="1:10" ht="27.75" customHeight="1" x14ac:dyDescent="0.25">
      <c r="A61" s="128"/>
      <c r="B61" s="129"/>
      <c r="C61" s="129"/>
      <c r="D61" s="129"/>
      <c r="E61" s="129"/>
      <c r="F61" s="129"/>
      <c r="G61" s="129"/>
      <c r="H61" s="129"/>
      <c r="I61" s="129"/>
      <c r="J61" s="130"/>
    </row>
    <row r="62" spans="1:10" ht="48.75" customHeight="1" x14ac:dyDescent="0.25">
      <c r="A62" s="131" t="s">
        <v>74</v>
      </c>
      <c r="B62" s="132"/>
      <c r="C62" s="132"/>
      <c r="D62" s="132"/>
      <c r="E62" s="132"/>
      <c r="F62" s="132"/>
      <c r="G62" s="132"/>
      <c r="H62" s="132"/>
      <c r="I62" s="132"/>
      <c r="J62" s="133"/>
    </row>
    <row r="63" spans="1:10" ht="39" customHeight="1" x14ac:dyDescent="0.25">
      <c r="A63" s="134"/>
      <c r="B63" s="134"/>
      <c r="C63" s="134"/>
      <c r="D63" s="134"/>
      <c r="E63" s="134"/>
      <c r="F63" s="134"/>
      <c r="G63" s="134"/>
      <c r="H63" s="134"/>
      <c r="I63" s="134"/>
      <c r="J63" s="134"/>
    </row>
    <row r="64" spans="1:10" x14ac:dyDescent="0.25">
      <c r="A64" s="134" t="s">
        <v>75</v>
      </c>
      <c r="B64" s="134"/>
      <c r="D64" s="134"/>
      <c r="E64" s="134"/>
      <c r="F64" s="134"/>
      <c r="G64" s="134"/>
      <c r="H64" s="134"/>
      <c r="J64" s="134"/>
    </row>
    <row r="65" spans="1:10" ht="100.5" customHeight="1" x14ac:dyDescent="0.25">
      <c r="A65" s="136"/>
      <c r="B65" s="136"/>
      <c r="C65" s="136"/>
      <c r="D65" s="134"/>
      <c r="E65" s="134"/>
      <c r="F65" s="134"/>
      <c r="G65" s="134"/>
      <c r="H65" s="134"/>
      <c r="I65" s="134"/>
      <c r="J65" s="134"/>
    </row>
    <row r="66" spans="1:10" ht="18.75" x14ac:dyDescent="0.3">
      <c r="A66" s="137" t="s">
        <v>76</v>
      </c>
      <c r="B66" s="137"/>
      <c r="C66" s="138"/>
      <c r="D66" s="137"/>
      <c r="E66" s="139"/>
      <c r="F66" s="139"/>
      <c r="G66" s="139"/>
      <c r="H66" s="137"/>
      <c r="I66" s="139"/>
      <c r="J66" s="139"/>
    </row>
    <row r="67" spans="1:10" ht="18.75" x14ac:dyDescent="0.3">
      <c r="A67" s="137" t="s">
        <v>77</v>
      </c>
      <c r="B67" s="137"/>
      <c r="C67" s="138"/>
      <c r="D67" s="137"/>
      <c r="E67" s="139"/>
      <c r="F67" s="139"/>
      <c r="G67" s="139"/>
      <c r="H67" s="137"/>
      <c r="I67" s="139"/>
      <c r="J67" s="139"/>
    </row>
    <row r="68" spans="1:10" ht="18.75" x14ac:dyDescent="0.3">
      <c r="A68" s="139"/>
      <c r="B68" s="139"/>
      <c r="C68" s="139"/>
      <c r="D68" s="139"/>
      <c r="E68" s="139"/>
      <c r="F68" s="139"/>
      <c r="G68" s="139"/>
      <c r="H68" s="139"/>
      <c r="I68" s="139"/>
      <c r="J68" s="139"/>
    </row>
  </sheetData>
  <mergeCells count="74">
    <mergeCell ref="A57:J57"/>
    <mergeCell ref="A58:J58"/>
    <mergeCell ref="B59:J59"/>
    <mergeCell ref="A60:J60"/>
    <mergeCell ref="A62:J62"/>
    <mergeCell ref="A51:J51"/>
    <mergeCell ref="A52:J52"/>
    <mergeCell ref="B53:J53"/>
    <mergeCell ref="B54:J54"/>
    <mergeCell ref="B55:J55"/>
    <mergeCell ref="B56:J56"/>
    <mergeCell ref="A44:B44"/>
    <mergeCell ref="C44:E44"/>
    <mergeCell ref="F44:H44"/>
    <mergeCell ref="I44:J44"/>
    <mergeCell ref="A46:J46"/>
    <mergeCell ref="C47:D47"/>
    <mergeCell ref="E47:F47"/>
    <mergeCell ref="G47:H47"/>
    <mergeCell ref="I47:J47"/>
    <mergeCell ref="A37:J37"/>
    <mergeCell ref="B38:J38"/>
    <mergeCell ref="A39:J39"/>
    <mergeCell ref="A41:J41"/>
    <mergeCell ref="A42:J42"/>
    <mergeCell ref="A43:B43"/>
    <mergeCell ref="C43:E43"/>
    <mergeCell ref="F43:H43"/>
    <mergeCell ref="I43:J43"/>
    <mergeCell ref="A31:J31"/>
    <mergeCell ref="B32:J32"/>
    <mergeCell ref="B33:J33"/>
    <mergeCell ref="B34:J34"/>
    <mergeCell ref="B35:J35"/>
    <mergeCell ref="A36:J36"/>
    <mergeCell ref="A26:J26"/>
    <mergeCell ref="C27:D27"/>
    <mergeCell ref="E27:F27"/>
    <mergeCell ref="G27:H27"/>
    <mergeCell ref="I27:J27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B11:J11"/>
    <mergeCell ref="B12:J12"/>
    <mergeCell ref="A13:J13"/>
    <mergeCell ref="C14:J14"/>
    <mergeCell ref="C15:J15"/>
    <mergeCell ref="C16:J16"/>
    <mergeCell ref="A5:J5"/>
    <mergeCell ref="A6:J6"/>
    <mergeCell ref="A7:J7"/>
    <mergeCell ref="B8:J8"/>
    <mergeCell ref="B9:J9"/>
    <mergeCell ref="B10:J10"/>
    <mergeCell ref="B1:J1"/>
    <mergeCell ref="B2:C2"/>
    <mergeCell ref="D2:H2"/>
    <mergeCell ref="B3:C3"/>
    <mergeCell ref="D3:H3"/>
    <mergeCell ref="A4:J4"/>
  </mergeCells>
  <dataValidations count="16">
    <dataValidation allowBlank="1" showInputMessage="1" showErrorMessage="1" prompt="Monto presupuestado para el producto" sqref="F48 F28 D49:F50 D48 D28:D29 E29:F29"/>
    <dataValidation allowBlank="1" showInputMessage="1" showErrorMessage="1" prompt="Meta anual del indicador" sqref="E48 E28 C48:C50 C28:C29"/>
    <dataValidation allowBlank="1" showInputMessage="1" showErrorMessage="1" prompt="¿En qué consiste el programa?" sqref="B19:J19"/>
    <dataValidation allowBlank="1" showInputMessage="1" showErrorMessage="1" prompt="Presupuesto del programa" sqref="F25 A25:C25 A44:C45 F44:F45"/>
    <dataValidation allowBlank="1" showInputMessage="1" showErrorMessage="1" prompt="Oportunidades de mejora identificadas" sqref="A60:J61 A39:J40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55:J55 B34:J34"/>
    <dataValidation allowBlank="1" showInputMessage="1" showErrorMessage="1" prompt="¿En qué consiste el producto? su objetivo" sqref="B54:J54 B33:J33"/>
    <dataValidation allowBlank="1" showInputMessage="1" showErrorMessage="1" prompt="Nombre del producto" sqref="B53:J53 B59:J59 B32:J32 B38:J38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  <dataValidation allowBlank="1" showInputMessage="1" showErrorMessage="1" prompt="Monto ejecutado en el trimestre" sqref="H48:H50 H28:H29"/>
    <dataValidation allowBlank="1" showInputMessage="1" showErrorMessage="1" prompt="Meta alcanzada en el trimestre" sqref="G48:G50 G28:G29"/>
    <dataValidation allowBlank="1" showInputMessage="1" showErrorMessage="1" prompt="Nombre del indicador" sqref="B48:B50 B28:B29"/>
    <dataValidation allowBlank="1" showInputMessage="1" showErrorMessage="1" prompt="Nombre de cada producto" sqref="A48:A50 A28:A29"/>
  </dataValidations>
  <pageMargins left="0.25" right="0.25" top="0.75" bottom="0.75" header="0.3" footer="0.3"/>
  <pageSetup scale="64" fitToHeight="0" orientation="portrait" r:id="rId1"/>
  <rowBreaks count="1" manualBreakCount="1">
    <brk id="39" max="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 (2)</vt:lpstr>
      <vt:lpstr>'3er T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Evelina Mota Mota</dc:creator>
  <cp:lastModifiedBy>Mildred Evelina Mota Mota</cp:lastModifiedBy>
  <cp:lastPrinted>2023-10-27T18:45:34Z</cp:lastPrinted>
  <dcterms:created xsi:type="dcterms:W3CDTF">2023-10-27T18:44:42Z</dcterms:created>
  <dcterms:modified xsi:type="dcterms:W3CDTF">2023-10-27T18:45:38Z</dcterms:modified>
</cp:coreProperties>
</file>