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carpeta transparencia\"/>
    </mc:Choice>
  </mc:AlternateContent>
  <xr:revisionPtr revIDLastSave="0" documentId="8_{FE96C42A-C282-4557-9792-74596A7B0E0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ON PRESUPUESTARIA OCT 23" sheetId="4" r:id="rId2"/>
    <sheet name="P3 Ejecucion " sheetId="3" state="hidden" r:id="rId3"/>
  </sheets>
  <definedNames>
    <definedName name="_xlnm.Print_Area" localSheetId="1">'EJECUCION PRESUPUESTARIA OCT 23'!$A$2:$S$108</definedName>
    <definedName name="_xlnm.Print_Titles" localSheetId="1">'EJECUCION PRESUPUESTARIA OCT 23'!$2:$17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4" l="1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O25" i="4"/>
  <c r="Q25" i="4"/>
  <c r="H25" i="4"/>
  <c r="I19" i="4"/>
  <c r="J19" i="4"/>
  <c r="K19" i="4"/>
  <c r="L19" i="4"/>
  <c r="M19" i="4"/>
  <c r="O19" i="4"/>
  <c r="P19" i="4"/>
  <c r="Q19" i="4"/>
  <c r="H19" i="4"/>
  <c r="I92" i="4" l="1"/>
  <c r="K92" i="4"/>
  <c r="J92" i="4"/>
  <c r="F90" i="4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N92" i="4" s="1"/>
  <c r="O71" i="4"/>
  <c r="P71" i="4"/>
  <c r="Q71" i="4"/>
  <c r="F71" i="4"/>
  <c r="G61" i="4"/>
  <c r="H61" i="4"/>
  <c r="H92" i="4" s="1"/>
  <c r="I61" i="4"/>
  <c r="K61" i="4"/>
  <c r="L61" i="4"/>
  <c r="L92" i="4" s="1"/>
  <c r="M61" i="4"/>
  <c r="M92" i="4" s="1"/>
  <c r="O61" i="4"/>
  <c r="O92" i="4" s="1"/>
  <c r="P61" i="4"/>
  <c r="P92" i="4" s="1"/>
  <c r="Q61" i="4"/>
  <c r="Q92" i="4" s="1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R61" i="4" l="1"/>
  <c r="R71" i="4"/>
  <c r="R76" i="4"/>
  <c r="I83" i="4"/>
  <c r="R90" i="4"/>
  <c r="Q83" i="4"/>
  <c r="P83" i="4"/>
  <c r="R87" i="4"/>
  <c r="N83" i="4"/>
  <c r="R45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D83" i="4"/>
  <c r="E79" i="4"/>
  <c r="D79" i="4"/>
  <c r="E76" i="4"/>
  <c r="D76" i="4"/>
  <c r="E83" i="4" l="1"/>
  <c r="D19" i="4" l="1"/>
  <c r="D25" i="4"/>
  <c r="D35" i="4"/>
  <c r="D61" i="4"/>
  <c r="D92" i="4" l="1"/>
  <c r="E35" i="4"/>
  <c r="R28" i="4"/>
  <c r="E61" i="4"/>
  <c r="D45" i="4"/>
  <c r="R44" i="4"/>
  <c r="R42" i="4"/>
  <c r="R41" i="4"/>
  <c r="R40" i="4"/>
  <c r="R39" i="4"/>
  <c r="R38" i="4"/>
  <c r="R37" i="4"/>
  <c r="R36" i="4"/>
  <c r="F35" i="4"/>
  <c r="R35" i="4" s="1"/>
  <c r="R34" i="4"/>
  <c r="R33" i="4"/>
  <c r="R32" i="4"/>
  <c r="R31" i="4"/>
  <c r="R30" i="4"/>
  <c r="R29" i="4"/>
  <c r="R27" i="4"/>
  <c r="R26" i="4"/>
  <c r="G25" i="4"/>
  <c r="F25" i="4"/>
  <c r="R25" i="4" s="1"/>
  <c r="E25" i="4"/>
  <c r="G19" i="4"/>
  <c r="F19" i="4"/>
  <c r="E19" i="4"/>
  <c r="R19" i="4" l="1"/>
  <c r="R92" i="4" s="1"/>
  <c r="F92" i="4"/>
  <c r="G92" i="4"/>
  <c r="E92" i="4"/>
  <c r="R21" i="4"/>
  <c r="R24" i="4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<sst xmlns="http://schemas.openxmlformats.org/spreadsheetml/2006/main" count="294" uniqueCount="123">
  <si>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</si>
  <si>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</si>
  <si>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</si>
  <si>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</si>
  <si>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</si>
  <si>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</si>
  <si>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</si>
  <si>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</si>
  <si>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</si>
  <si>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</si>
  <si>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</si>
  <si>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</si>
  <si>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</si>
  <si>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</si>
  <si>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</si>
  <si>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</si>
  <si>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</si>
  <si>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</si>
  <si>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</si>
  <si>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</si>
  <si>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</si>
  <si>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</si>
  <si>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</si>
  <si>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</si>
  <si>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</si>
  <si>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</si>
  <si>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</si>
  <si>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</si>
  <si>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</si>
  <si>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</si>
  <si>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</si>
  <si>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</si>
  <si>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</si>
  <si>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</si>
  <si>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</si>
  <si>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</si>
  <si>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</si>
  <si>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</si>
  <si>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</si>
  <si>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</si>
  <si>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</si>
  <si>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</si>
  <si>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</si>
  <si>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</si>
  <si>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</si>
  <si>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</si>
  <si>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</si>
  <si>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</si>
  <si>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</si>
  <si>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</si>
  <si>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</si>
  <si>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</si>
  <si>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</si>
  <si>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</si>
  <si>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</si>
  <si>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</si>
  <si>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</si>
  <si>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</si>
  <si>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</si>
  <si>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</si>
  <si>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</si>
  <si>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</si>
  <si>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</si>
  <si>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</si>
  <si>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</si>
  <si>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</si>
  <si>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</si>
  <si>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</si>
  <si>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</si>
  <si>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</si>
  <si>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</si>
  <si>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</si>
  <si>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</si>
  <si>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</si>
  <si>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</si>
  <si>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</si>
  <si>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</si>
  <si>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</si>
  <si>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</si>
  <si>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</si>
  <si>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</si>
  <si>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</si>
  <si>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</si>
  <si>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</si>
  <si>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</si>
  <si>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</si>
  <si>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</si>
  <si>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</si>
  <si>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</si>
  <si>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</si>
  <si>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</si>
  <si>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</si>
  <si>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</si>
  <si>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</si>
  <si>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</si>
  <si>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</si>
  <si>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</si>
  <si>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</si>
  <si>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</si>
  <si>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</si>
  <si>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</si>
  <si>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</si>
  <si>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</si>
  <si>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</si>
  <si>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</si>
  <si>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</si>
  <si>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</si>
  <si>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</si>
  <si>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</si>
  <si>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</si>
  <si>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</si>
  <si>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</si>
  <si>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</si>
  <si>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</si>
  <si>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</si>
  <si>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</si>
  <si>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</si>
  <si>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</si>
  <si>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</si>
  <si>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</si>
  <si>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</si>
  <si>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</si>
  <si>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01-11-2023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</si>
</sst>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752600</xdr:colOff>
      <xdr:row>1</xdr:row>
      <xdr:rowOff>10289</xdr:rowOff>
    </xdr:from>
    <xdr:to>
      <xdr:col>8</xdr:col>
      <xdr:colOff>584649</xdr:colOff>
      <xdr:row>8</xdr:row>
      <xdr:rowOff>145825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2834" y="198805"/>
          <a:ext cx="2193456" cy="14551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78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67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68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topLeftCell="D16" zoomScale="96" zoomScaleNormal="96" workbookViewId="0">
      <selection activeCell="U27" sqref="U27"/>
    </sheetView>
  </sheetViews>
  <sheetFormatPr baseColWidth="10" defaultColWidth="11.42578125" defaultRowHeight="15" x14ac:dyDescent="0.25"/>
  <cols>
    <col min="1" max="2" width="11.42578125" customWidth="1"/>
    <col min="3" max="3" width="92.85546875" customWidth="1"/>
    <col min="4" max="4" width="22.7109375" style="23" customWidth="1"/>
    <col min="5" max="5" width="20.28515625" style="23" customWidth="1"/>
    <col min="6" max="6" width="18.7109375" customWidth="1"/>
    <col min="7" max="10" width="17.7109375" customWidth="1"/>
    <col min="11" max="11" width="18.42578125" customWidth="1"/>
    <col min="12" max="13" width="16.85546875" customWidth="1"/>
    <col min="14" max="14" width="17.7109375" customWidth="1"/>
    <col min="15" max="15" width="21.42578125" customWidth="1"/>
    <col min="16" max="16" width="12.5703125" bestFit="1" customWidth="1"/>
    <col min="17" max="17" width="11.140625" bestFit="1" customWidth="1"/>
    <col min="18" max="18" width="26.42578125" customWidth="1"/>
    <col min="19" max="19" width="6.42578125" customWidth="1"/>
    <col min="20" max="20" width="16.42578125" customWidth="1"/>
  </cols>
  <sheetData>
    <row r="10" spans="3:18" ht="28.5" x14ac:dyDescent="0.25">
      <c r="C10" s="52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3:18" ht="21" x14ac:dyDescent="0.25">
      <c r="C11" s="50" t="s">
        <v>102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x14ac:dyDescent="0.25">
      <c r="C12" s="59">
        <v>2023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3:18" ht="15.75" x14ac:dyDescent="0.25">
      <c r="C13" s="54" t="s">
        <v>115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3:18" ht="15.75" x14ac:dyDescent="0.25">
      <c r="C14" s="55" t="s">
        <v>80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3:18" x14ac:dyDescent="0.25">
      <c r="G15" s="23"/>
    </row>
    <row r="16" spans="3:18" ht="15.75" x14ac:dyDescent="0.25">
      <c r="C16" s="61" t="s">
        <v>66</v>
      </c>
      <c r="D16" s="62" t="s">
        <v>97</v>
      </c>
      <c r="E16" s="62" t="s">
        <v>96</v>
      </c>
      <c r="F16" s="63" t="s">
        <v>94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3:20" ht="15.75" x14ac:dyDescent="0.25">
      <c r="C17" s="61"/>
      <c r="D17" s="62"/>
      <c r="E17" s="62"/>
      <c r="F17" s="47" t="s">
        <v>82</v>
      </c>
      <c r="G17" s="47" t="s">
        <v>83</v>
      </c>
      <c r="H17" s="47" t="s">
        <v>84</v>
      </c>
      <c r="I17" s="47" t="s">
        <v>85</v>
      </c>
      <c r="J17" s="47" t="s">
        <v>86</v>
      </c>
      <c r="K17" s="47" t="s">
        <v>87</v>
      </c>
      <c r="L17" s="47" t="s">
        <v>88</v>
      </c>
      <c r="M17" s="47" t="s">
        <v>89</v>
      </c>
      <c r="N17" s="47" t="s">
        <v>90</v>
      </c>
      <c r="O17" s="47" t="s">
        <v>91</v>
      </c>
      <c r="P17" s="47" t="s">
        <v>92</v>
      </c>
      <c r="Q17" s="47" t="s">
        <v>93</v>
      </c>
      <c r="R17" s="47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1413279475</v>
      </c>
      <c r="E19" s="39">
        <f>SUM(E20:E24)</f>
        <v>1744702951</v>
      </c>
      <c r="F19" s="40">
        <f>+F20+F21+F22+F23+F24</f>
        <v>97799693.870000005</v>
      </c>
      <c r="G19" s="40">
        <f t="shared" ref="G19" si="0">+G20+G21+G22+G23+G24</f>
        <v>87942308.180000007</v>
      </c>
      <c r="H19" s="39">
        <f>SUM(H20:H24)</f>
        <v>103212675.64</v>
      </c>
      <c r="I19" s="39">
        <f t="shared" ref="I19:Q19" si="1">SUM(I20:I24)</f>
        <v>171293731.65000001</v>
      </c>
      <c r="J19" s="39">
        <f t="shared" si="1"/>
        <v>140878847.77999997</v>
      </c>
      <c r="K19" s="39">
        <f t="shared" si="1"/>
        <v>128074249.89</v>
      </c>
      <c r="L19" s="39">
        <f t="shared" si="1"/>
        <v>122171884.19</v>
      </c>
      <c r="M19" s="39">
        <f t="shared" si="1"/>
        <v>130574000.43000001</v>
      </c>
      <c r="N19" s="39">
        <f>SUM(N20:N24)</f>
        <v>126978000.59</v>
      </c>
      <c r="O19" s="39">
        <f t="shared" si="1"/>
        <v>125145678.80999999</v>
      </c>
      <c r="P19" s="39">
        <f t="shared" si="1"/>
        <v>0</v>
      </c>
      <c r="Q19" s="39">
        <f t="shared" si="1"/>
        <v>0</v>
      </c>
      <c r="R19" s="40">
        <f>SUM(F19:Q19)</f>
        <v>1234071071.03</v>
      </c>
      <c r="T19" s="23"/>
    </row>
    <row r="20" spans="3:20" x14ac:dyDescent="0.25">
      <c r="C20" s="26" t="s">
        <v>2</v>
      </c>
      <c r="D20" s="41">
        <v>989320429</v>
      </c>
      <c r="E20" s="41">
        <v>1248357101.3800001</v>
      </c>
      <c r="F20" s="42">
        <v>74107770.579999998</v>
      </c>
      <c r="G20" s="42">
        <v>71352800.650000006</v>
      </c>
      <c r="H20" s="42">
        <v>72708655.310000002</v>
      </c>
      <c r="I20" s="42">
        <v>95230773.760000005</v>
      </c>
      <c r="J20" s="45">
        <v>106128532.95999999</v>
      </c>
      <c r="K20" s="42">
        <v>100093932.09</v>
      </c>
      <c r="L20" s="42">
        <v>93892437.170000002</v>
      </c>
      <c r="M20" s="42">
        <v>101835530.93000001</v>
      </c>
      <c r="N20" s="42">
        <v>98497623.159999996</v>
      </c>
      <c r="O20" s="44">
        <v>96885832.239999995</v>
      </c>
      <c r="P20" s="42"/>
      <c r="Q20" s="42"/>
      <c r="R20" s="42">
        <f>SUM(F20:Q20)</f>
        <v>910733888.85000002</v>
      </c>
      <c r="T20" s="36"/>
    </row>
    <row r="21" spans="3:20" x14ac:dyDescent="0.25">
      <c r="C21" s="26" t="s">
        <v>3</v>
      </c>
      <c r="D21" s="41">
        <v>309788386</v>
      </c>
      <c r="E21" s="41">
        <v>333369443.25</v>
      </c>
      <c r="F21" s="42">
        <v>13286478.699999999</v>
      </c>
      <c r="G21" s="42">
        <v>6640271.1600000001</v>
      </c>
      <c r="H21" s="42">
        <v>20403015.390000001</v>
      </c>
      <c r="I21" s="42">
        <v>63964971.759999998</v>
      </c>
      <c r="J21" s="45">
        <v>21907193.710000001</v>
      </c>
      <c r="K21" s="42">
        <v>14926323.25</v>
      </c>
      <c r="L21" s="42">
        <v>15139578.220000001</v>
      </c>
      <c r="M21" s="42">
        <v>15525149</v>
      </c>
      <c r="N21" s="42">
        <v>15451551.65</v>
      </c>
      <c r="O21" s="44">
        <v>14944591.66</v>
      </c>
      <c r="P21" s="42"/>
      <c r="Q21" s="42"/>
      <c r="R21" s="42">
        <f t="shared" ref="R21:R83" si="2">SUM(F21:Q21)</f>
        <v>202189124.5</v>
      </c>
      <c r="T21" s="36"/>
    </row>
    <row r="22" spans="3:20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4"/>
      <c r="P22" s="42"/>
      <c r="Q22" s="42"/>
      <c r="R22" s="42"/>
      <c r="S22" s="17"/>
      <c r="T22" s="36"/>
    </row>
    <row r="23" spans="3:20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4"/>
      <c r="P23" s="42"/>
      <c r="Q23" s="42"/>
      <c r="R23" s="42"/>
      <c r="T23" s="36"/>
    </row>
    <row r="24" spans="3:20" x14ac:dyDescent="0.25">
      <c r="C24" s="26" t="s">
        <v>6</v>
      </c>
      <c r="D24" s="41">
        <v>114170660</v>
      </c>
      <c r="E24" s="41">
        <v>162976406.37</v>
      </c>
      <c r="F24" s="42">
        <v>10405444.59</v>
      </c>
      <c r="G24" s="42">
        <v>9949236.3699999992</v>
      </c>
      <c r="H24" s="42">
        <v>10101004.939999999</v>
      </c>
      <c r="I24" s="42">
        <v>12097986.130000001</v>
      </c>
      <c r="J24" s="43">
        <v>12843121.109999999</v>
      </c>
      <c r="K24" s="42">
        <v>13053994.550000001</v>
      </c>
      <c r="L24" s="42">
        <v>13139868.800000001</v>
      </c>
      <c r="M24" s="42">
        <v>13213320.5</v>
      </c>
      <c r="N24" s="42">
        <v>13028825.779999999</v>
      </c>
      <c r="O24" s="44">
        <v>13315254.91</v>
      </c>
      <c r="P24" s="42"/>
      <c r="Q24" s="42"/>
      <c r="R24" s="42">
        <f t="shared" si="2"/>
        <v>121148057.67999999</v>
      </c>
      <c r="T24" s="36"/>
    </row>
    <row r="25" spans="3:20" x14ac:dyDescent="0.25">
      <c r="C25" s="25" t="s">
        <v>7</v>
      </c>
      <c r="D25" s="39">
        <f>SUM(D26:D34)</f>
        <v>307116331</v>
      </c>
      <c r="E25" s="39">
        <f>SUM(E26:E34)</f>
        <v>443100082.55999994</v>
      </c>
      <c r="F25" s="40">
        <f>+F26+F27+F28+F29+F30+F31+F32+F33+F34</f>
        <v>8184528.2400000002</v>
      </c>
      <c r="G25" s="40">
        <f t="shared" ref="G25" si="3">+G26+G27+G28+G29+G30+G31+G32+G33+G34</f>
        <v>21738548.850000001</v>
      </c>
      <c r="H25" s="39">
        <f>+H26+H27+H28+H29+H30+H31+H32+H33+H34</f>
        <v>24006256.639999997</v>
      </c>
      <c r="I25" s="39">
        <f t="shared" ref="I25:Q25" si="4">+I26+I27+I28+I29+I30+I31+I32+I33+I34</f>
        <v>10998344.639999999</v>
      </c>
      <c r="J25" s="39">
        <f t="shared" si="4"/>
        <v>16894600.899999999</v>
      </c>
      <c r="K25" s="39">
        <f t="shared" si="4"/>
        <v>17626126.32</v>
      </c>
      <c r="L25" s="39">
        <f t="shared" si="4"/>
        <v>16530293.33</v>
      </c>
      <c r="M25" s="39">
        <f t="shared" si="4"/>
        <v>24047045.259999998</v>
      </c>
      <c r="N25" s="39">
        <f t="shared" si="4"/>
        <v>19597483.399999999</v>
      </c>
      <c r="O25" s="39">
        <f t="shared" si="4"/>
        <v>63869958.93</v>
      </c>
      <c r="P25" s="39">
        <f>+P26+P27+P28+P29+P30+P31+P32+P33+P34</f>
        <v>0</v>
      </c>
      <c r="Q25" s="39">
        <f t="shared" si="4"/>
        <v>0</v>
      </c>
      <c r="R25" s="40">
        <f>SUM(F25:Q25)</f>
        <v>223493186.51000002</v>
      </c>
      <c r="T25" s="36"/>
    </row>
    <row r="26" spans="3:20" x14ac:dyDescent="0.25">
      <c r="C26" s="26" t="s">
        <v>8</v>
      </c>
      <c r="D26" s="41">
        <v>86622248</v>
      </c>
      <c r="E26" s="41">
        <v>86982248</v>
      </c>
      <c r="F26" s="42">
        <v>4880172.0999999996</v>
      </c>
      <c r="G26" s="42">
        <v>4455937.93</v>
      </c>
      <c r="H26" s="42">
        <v>8989058.3699999992</v>
      </c>
      <c r="I26" s="42">
        <v>5405071.0700000003</v>
      </c>
      <c r="J26" s="45">
        <v>5870323.3099999996</v>
      </c>
      <c r="K26" s="42">
        <v>5578299.1100000003</v>
      </c>
      <c r="L26" s="42">
        <v>5582741.8200000003</v>
      </c>
      <c r="M26" s="42">
        <v>6009234.9699999997</v>
      </c>
      <c r="N26" s="42">
        <v>5000956.59</v>
      </c>
      <c r="O26" s="44">
        <v>7510344.5300000003</v>
      </c>
      <c r="P26" s="42"/>
      <c r="Q26" s="42"/>
      <c r="R26" s="42">
        <f t="shared" si="2"/>
        <v>59282139.799999997</v>
      </c>
      <c r="T26" s="36"/>
    </row>
    <row r="27" spans="3:20" x14ac:dyDescent="0.25">
      <c r="C27" s="26" t="s">
        <v>9</v>
      </c>
      <c r="D27" s="41">
        <v>2561412</v>
      </c>
      <c r="E27" s="41">
        <v>4595171</v>
      </c>
      <c r="F27" s="42">
        <v>0</v>
      </c>
      <c r="G27" s="42">
        <v>288627.36</v>
      </c>
      <c r="H27" s="42">
        <v>623847.44999999995</v>
      </c>
      <c r="I27" s="42">
        <v>230828.77</v>
      </c>
      <c r="J27" s="45">
        <v>133732.70000000001</v>
      </c>
      <c r="K27" s="42">
        <v>667880</v>
      </c>
      <c r="L27" s="42">
        <v>262324.08</v>
      </c>
      <c r="M27" s="42">
        <v>232234.02</v>
      </c>
      <c r="N27" s="42">
        <v>201947.99</v>
      </c>
      <c r="O27" s="44">
        <v>221126.52</v>
      </c>
      <c r="P27" s="42"/>
      <c r="Q27" s="42"/>
      <c r="R27" s="42">
        <f t="shared" si="2"/>
        <v>2862548.89</v>
      </c>
      <c r="T27" s="36"/>
    </row>
    <row r="28" spans="3:20" x14ac:dyDescent="0.25">
      <c r="C28" s="26" t="s">
        <v>10</v>
      </c>
      <c r="D28" s="41">
        <v>9127878</v>
      </c>
      <c r="E28" s="41">
        <v>9872878</v>
      </c>
      <c r="F28" s="42">
        <v>0</v>
      </c>
      <c r="G28" s="42">
        <v>0</v>
      </c>
      <c r="H28" s="42">
        <v>1089532.5</v>
      </c>
      <c r="I28" s="42">
        <v>706630</v>
      </c>
      <c r="J28" s="45">
        <v>916185</v>
      </c>
      <c r="K28" s="42">
        <v>0</v>
      </c>
      <c r="L28" s="42">
        <v>520870</v>
      </c>
      <c r="M28" s="42">
        <v>1121090</v>
      </c>
      <c r="N28" s="42">
        <v>364272.5</v>
      </c>
      <c r="O28" s="44">
        <v>0</v>
      </c>
      <c r="P28" s="42"/>
      <c r="Q28" s="42"/>
      <c r="R28" s="42">
        <f t="shared" si="2"/>
        <v>4718580</v>
      </c>
      <c r="T28" s="36"/>
    </row>
    <row r="29" spans="3:20" x14ac:dyDescent="0.25">
      <c r="C29" s="26" t="s">
        <v>11</v>
      </c>
      <c r="D29" s="41">
        <v>1835600</v>
      </c>
      <c r="E29" s="41">
        <v>5485600</v>
      </c>
      <c r="F29" s="42">
        <v>0</v>
      </c>
      <c r="G29" s="42">
        <v>0</v>
      </c>
      <c r="H29" s="42"/>
      <c r="I29" s="42"/>
      <c r="J29" s="45">
        <v>1233095.19</v>
      </c>
      <c r="K29" s="42">
        <v>339276.08</v>
      </c>
      <c r="L29" s="42">
        <v>0</v>
      </c>
      <c r="M29" s="42">
        <v>538975</v>
      </c>
      <c r="N29" s="42">
        <v>214771.98</v>
      </c>
      <c r="O29" s="44">
        <v>-10968.87</v>
      </c>
      <c r="P29" s="42"/>
      <c r="Q29" s="42"/>
      <c r="R29" s="42">
        <f t="shared" si="2"/>
        <v>2315149.38</v>
      </c>
      <c r="T29" s="36"/>
    </row>
    <row r="30" spans="3:20" x14ac:dyDescent="0.25">
      <c r="C30" s="26" t="s">
        <v>12</v>
      </c>
      <c r="D30" s="41">
        <v>13308838</v>
      </c>
      <c r="E30" s="41">
        <v>41702722.75</v>
      </c>
      <c r="F30" s="42">
        <v>1030178.81</v>
      </c>
      <c r="G30" s="42">
        <v>589366.16</v>
      </c>
      <c r="H30" s="42">
        <v>887659.62</v>
      </c>
      <c r="I30" s="42">
        <v>711632</v>
      </c>
      <c r="J30" s="45">
        <v>595504.66</v>
      </c>
      <c r="K30" s="42">
        <v>1231103.56</v>
      </c>
      <c r="L30" s="42">
        <v>2555453.0299999998</v>
      </c>
      <c r="M30" s="42">
        <v>1362560.06</v>
      </c>
      <c r="N30" s="42">
        <v>2385782.94</v>
      </c>
      <c r="O30" s="44">
        <v>455266.32</v>
      </c>
      <c r="P30" s="42"/>
      <c r="Q30" s="42"/>
      <c r="R30" s="42">
        <f t="shared" si="2"/>
        <v>11804507.16</v>
      </c>
      <c r="T30" s="36"/>
    </row>
    <row r="31" spans="3:20" x14ac:dyDescent="0.25">
      <c r="C31" s="26" t="s">
        <v>13</v>
      </c>
      <c r="D31" s="41">
        <v>51548146</v>
      </c>
      <c r="E31" s="41">
        <v>45628739.390000001</v>
      </c>
      <c r="F31" s="42">
        <v>1130323.42</v>
      </c>
      <c r="G31" s="42">
        <v>1470195.03</v>
      </c>
      <c r="H31" s="42">
        <v>5092136.34</v>
      </c>
      <c r="I31" s="42">
        <v>1092892.94</v>
      </c>
      <c r="J31" s="45">
        <v>1623673.09</v>
      </c>
      <c r="K31" s="42">
        <v>3439637.06</v>
      </c>
      <c r="L31" s="42">
        <v>1322564.47</v>
      </c>
      <c r="M31" s="42">
        <v>1666183.31</v>
      </c>
      <c r="N31" s="42">
        <v>352092</v>
      </c>
      <c r="O31" s="44">
        <v>2851389.74</v>
      </c>
      <c r="P31" s="42"/>
      <c r="Q31" s="42"/>
      <c r="R31" s="42">
        <f t="shared" si="2"/>
        <v>20041087.399999999</v>
      </c>
      <c r="T31" s="36"/>
    </row>
    <row r="32" spans="3:20" x14ac:dyDescent="0.25">
      <c r="C32" s="26" t="s">
        <v>14</v>
      </c>
      <c r="D32" s="41">
        <v>74864050</v>
      </c>
      <c r="E32" s="41">
        <v>151702996.77000001</v>
      </c>
      <c r="F32" s="42">
        <v>879653.91</v>
      </c>
      <c r="G32" s="42">
        <v>6284159.5700000003</v>
      </c>
      <c r="H32" s="42">
        <v>7195622.3600000003</v>
      </c>
      <c r="I32" s="42">
        <v>264839.86</v>
      </c>
      <c r="J32" s="45">
        <v>1772195.68</v>
      </c>
      <c r="K32" s="42">
        <v>292908.83</v>
      </c>
      <c r="L32" s="42">
        <v>5667158.4800000004</v>
      </c>
      <c r="M32" s="42">
        <v>8929208.7799999993</v>
      </c>
      <c r="N32" s="42">
        <v>6476514.3899999997</v>
      </c>
      <c r="O32" s="44">
        <v>49993083.619999997</v>
      </c>
      <c r="P32" s="42"/>
      <c r="Q32" s="42"/>
      <c r="R32" s="42">
        <f t="shared" si="2"/>
        <v>87755345.479999989</v>
      </c>
      <c r="T32" s="36"/>
    </row>
    <row r="33" spans="3:20" x14ac:dyDescent="0.25">
      <c r="C33" s="26" t="s">
        <v>15</v>
      </c>
      <c r="D33" s="41">
        <v>64112959</v>
      </c>
      <c r="E33" s="41">
        <v>83033651.650000006</v>
      </c>
      <c r="F33" s="42">
        <v>264200</v>
      </c>
      <c r="G33" s="42">
        <v>7350197.7999999998</v>
      </c>
      <c r="H33" s="42">
        <v>128400</v>
      </c>
      <c r="I33" s="42">
        <v>2586450</v>
      </c>
      <c r="J33" s="42">
        <v>2478653.8199999998</v>
      </c>
      <c r="K33" s="42">
        <v>5540286.8799999999</v>
      </c>
      <c r="L33" s="42">
        <v>588501.44999999995</v>
      </c>
      <c r="M33" s="42">
        <v>2923927.04</v>
      </c>
      <c r="N33" s="42">
        <v>4457185.01</v>
      </c>
      <c r="O33" s="44">
        <v>2119078.77</v>
      </c>
      <c r="P33" s="42"/>
      <c r="Q33" s="42"/>
      <c r="R33" s="42">
        <f t="shared" si="2"/>
        <v>28436880.77</v>
      </c>
      <c r="T33" s="36"/>
    </row>
    <row r="34" spans="3:20" x14ac:dyDescent="0.25">
      <c r="C34" s="26" t="s">
        <v>16</v>
      </c>
      <c r="D34" s="41">
        <v>3135200</v>
      </c>
      <c r="E34" s="41">
        <v>14096075</v>
      </c>
      <c r="F34" s="42">
        <v>0</v>
      </c>
      <c r="G34" s="42">
        <v>1300065</v>
      </c>
      <c r="H34" s="42">
        <v>0</v>
      </c>
      <c r="I34" s="42"/>
      <c r="J34" s="43">
        <v>2271237.4500000002</v>
      </c>
      <c r="K34" s="42">
        <v>536734.80000000005</v>
      </c>
      <c r="L34" s="42">
        <v>30680</v>
      </c>
      <c r="M34" s="42">
        <v>1263632.08</v>
      </c>
      <c r="N34" s="42">
        <v>143960</v>
      </c>
      <c r="O34" s="44">
        <v>730638.3</v>
      </c>
      <c r="P34" s="42"/>
      <c r="Q34" s="42"/>
      <c r="R34" s="42">
        <f t="shared" si="2"/>
        <v>6276947.6299999999</v>
      </c>
      <c r="T34" s="36"/>
    </row>
    <row r="35" spans="3:20" x14ac:dyDescent="0.25">
      <c r="C35" s="25" t="s">
        <v>17</v>
      </c>
      <c r="D35" s="39">
        <f>SUM(D36:D44)</f>
        <v>373629807</v>
      </c>
      <c r="E35" s="39">
        <f>SUM(E36:E44)</f>
        <v>246434398.63</v>
      </c>
      <c r="F35" s="40">
        <f>+F36+F37+F38+F39+F40+F41+F42+F43+F44</f>
        <v>0</v>
      </c>
      <c r="G35" s="39">
        <f>+G36+G37+G38+G39+G40+G41+G42+G43+G44</f>
        <v>7802940</v>
      </c>
      <c r="H35" s="39">
        <f t="shared" ref="H35:M35" si="5">SUM(H36:H44)</f>
        <v>4923862.8</v>
      </c>
      <c r="I35" s="39">
        <f t="shared" si="5"/>
        <v>5218977.33</v>
      </c>
      <c r="J35" s="39">
        <f t="shared" si="5"/>
        <v>17217687.77</v>
      </c>
      <c r="K35" s="39">
        <f t="shared" si="5"/>
        <v>8447415.2599999998</v>
      </c>
      <c r="L35" s="39">
        <f t="shared" si="5"/>
        <v>2494242.8899999997</v>
      </c>
      <c r="M35" s="39">
        <f t="shared" si="5"/>
        <v>1351717.11</v>
      </c>
      <c r="N35" s="39">
        <f>SUM(N36:N44)</f>
        <v>2037962.2</v>
      </c>
      <c r="O35" s="39">
        <f t="shared" ref="O35:Q35" si="6">+O36+O37+O38+O39+O40+O41+O42+O43+O44</f>
        <v>126203197.67</v>
      </c>
      <c r="P35" s="39">
        <f t="shared" si="6"/>
        <v>0</v>
      </c>
      <c r="Q35" s="39">
        <f t="shared" si="6"/>
        <v>0</v>
      </c>
      <c r="R35" s="40">
        <f>SUM(F35:Q35)</f>
        <v>175698003.03</v>
      </c>
      <c r="T35" s="36"/>
    </row>
    <row r="36" spans="3:20" x14ac:dyDescent="0.25">
      <c r="C36" s="26" t="s">
        <v>18</v>
      </c>
      <c r="D36" s="41">
        <v>4259852</v>
      </c>
      <c r="E36" s="41">
        <v>20396161.84</v>
      </c>
      <c r="F36" s="42"/>
      <c r="G36" s="42">
        <v>3125558.19</v>
      </c>
      <c r="H36" s="42">
        <v>44876.58</v>
      </c>
      <c r="I36" s="42">
        <v>1761829.6</v>
      </c>
      <c r="J36" s="45">
        <v>432015</v>
      </c>
      <c r="K36" s="42">
        <v>122000</v>
      </c>
      <c r="L36" s="42">
        <v>1429768.19</v>
      </c>
      <c r="M36" s="42">
        <v>233335.85</v>
      </c>
      <c r="N36" s="42">
        <v>1014507.83</v>
      </c>
      <c r="O36" s="44">
        <v>4345499.09</v>
      </c>
      <c r="P36" s="42"/>
      <c r="Q36" s="42"/>
      <c r="R36" s="42">
        <f t="shared" si="2"/>
        <v>12509390.33</v>
      </c>
      <c r="T36" s="36"/>
    </row>
    <row r="37" spans="3:20" x14ac:dyDescent="0.25">
      <c r="C37" s="26" t="s">
        <v>19</v>
      </c>
      <c r="D37" s="41">
        <v>285525431</v>
      </c>
      <c r="E37" s="41">
        <v>1808809.49</v>
      </c>
      <c r="F37" s="42"/>
      <c r="G37" s="42">
        <v>9676</v>
      </c>
      <c r="H37" s="42"/>
      <c r="I37" s="42">
        <v>0</v>
      </c>
      <c r="J37" s="45">
        <v>337491.4</v>
      </c>
      <c r="K37" s="42">
        <v>0</v>
      </c>
      <c r="L37" s="42">
        <v>0</v>
      </c>
      <c r="M37" s="42">
        <v>41677.599999999999</v>
      </c>
      <c r="N37" s="42">
        <v>7327.8</v>
      </c>
      <c r="O37" s="44">
        <v>0</v>
      </c>
      <c r="P37" s="42"/>
      <c r="Q37" s="42"/>
      <c r="R37" s="42">
        <f t="shared" si="2"/>
        <v>396172.79999999999</v>
      </c>
      <c r="T37" s="36"/>
    </row>
    <row r="38" spans="3:20" x14ac:dyDescent="0.25">
      <c r="C38" s="26" t="s">
        <v>20</v>
      </c>
      <c r="D38" s="41">
        <v>5568086</v>
      </c>
      <c r="E38" s="41">
        <v>12525123.640000001</v>
      </c>
      <c r="F38" s="42"/>
      <c r="G38" s="42">
        <v>165343.96</v>
      </c>
      <c r="H38" s="42"/>
      <c r="I38" s="42">
        <v>21077.16</v>
      </c>
      <c r="J38" s="45">
        <v>1796980</v>
      </c>
      <c r="K38" s="42">
        <v>2912152.58</v>
      </c>
      <c r="L38" s="42">
        <v>59010</v>
      </c>
      <c r="M38" s="42">
        <v>67627.199999999997</v>
      </c>
      <c r="N38" s="42">
        <v>40120</v>
      </c>
      <c r="O38" s="44">
        <v>163772.20000000001</v>
      </c>
      <c r="P38" s="42"/>
      <c r="Q38" s="42"/>
      <c r="R38" s="42">
        <f t="shared" si="2"/>
        <v>5226083.1000000006</v>
      </c>
      <c r="T38" s="36"/>
    </row>
    <row r="39" spans="3:20" x14ac:dyDescent="0.25">
      <c r="C39" s="26" t="s">
        <v>21</v>
      </c>
      <c r="D39" s="41">
        <v>9864</v>
      </c>
      <c r="E39" s="41">
        <v>2679402</v>
      </c>
      <c r="F39" s="42"/>
      <c r="G39" s="42">
        <v>0</v>
      </c>
      <c r="H39" s="42"/>
      <c r="I39" s="42">
        <v>1205317.22</v>
      </c>
      <c r="J39" s="45">
        <v>8500</v>
      </c>
      <c r="K39" s="42">
        <v>45017.59</v>
      </c>
      <c r="L39" s="42">
        <v>0</v>
      </c>
      <c r="M39" s="42">
        <v>500</v>
      </c>
      <c r="N39" s="42">
        <v>0</v>
      </c>
      <c r="O39" s="44">
        <v>1160150.8899999999</v>
      </c>
      <c r="P39" s="42"/>
      <c r="Q39" s="42"/>
      <c r="R39" s="42">
        <f t="shared" si="2"/>
        <v>2419485.7000000002</v>
      </c>
      <c r="T39" s="36"/>
    </row>
    <row r="40" spans="3:20" x14ac:dyDescent="0.25">
      <c r="C40" s="26" t="s">
        <v>22</v>
      </c>
      <c r="D40" s="41">
        <v>1443696</v>
      </c>
      <c r="E40" s="41">
        <v>5930435.1399999997</v>
      </c>
      <c r="F40" s="42"/>
      <c r="G40" s="42">
        <v>0</v>
      </c>
      <c r="H40" s="42">
        <v>4654996.16</v>
      </c>
      <c r="I40" s="42">
        <v>17089.650000000001</v>
      </c>
      <c r="J40" s="45">
        <v>590860.38</v>
      </c>
      <c r="K40" s="42">
        <v>21523.200000000001</v>
      </c>
      <c r="L40" s="42">
        <v>0</v>
      </c>
      <c r="M40" s="42">
        <v>6504.99</v>
      </c>
      <c r="N40" s="42">
        <v>173113.32</v>
      </c>
      <c r="O40" s="44">
        <v>92040</v>
      </c>
      <c r="P40" s="42"/>
      <c r="Q40" s="42"/>
      <c r="R40" s="42">
        <f t="shared" si="2"/>
        <v>5556127.7000000011</v>
      </c>
      <c r="T40" s="36"/>
    </row>
    <row r="41" spans="3:20" x14ac:dyDescent="0.25">
      <c r="C41" s="26" t="s">
        <v>23</v>
      </c>
      <c r="D41" s="41">
        <v>67480</v>
      </c>
      <c r="E41" s="41">
        <v>3690154.91</v>
      </c>
      <c r="F41" s="42"/>
      <c r="G41" s="42">
        <v>19526.64</v>
      </c>
      <c r="H41" s="42"/>
      <c r="I41" s="42">
        <v>751770.18</v>
      </c>
      <c r="J41" s="45">
        <v>90889.99</v>
      </c>
      <c r="K41" s="42">
        <v>293030.58</v>
      </c>
      <c r="L41" s="42">
        <v>0</v>
      </c>
      <c r="M41" s="42">
        <v>22257.09</v>
      </c>
      <c r="N41" s="42">
        <v>53831.29</v>
      </c>
      <c r="O41" s="44">
        <v>990465.46</v>
      </c>
      <c r="P41" s="42"/>
      <c r="Q41" s="42"/>
      <c r="R41" s="42">
        <f t="shared" si="2"/>
        <v>2221771.2300000004</v>
      </c>
      <c r="T41" s="36"/>
    </row>
    <row r="42" spans="3:20" x14ac:dyDescent="0.25">
      <c r="C42" s="26" t="s">
        <v>24</v>
      </c>
      <c r="D42" s="41">
        <v>70006100</v>
      </c>
      <c r="E42" s="41">
        <v>64976782.979999997</v>
      </c>
      <c r="F42" s="42"/>
      <c r="G42" s="42">
        <v>3408300</v>
      </c>
      <c r="H42" s="42">
        <v>28782</v>
      </c>
      <c r="I42" s="42">
        <v>379841</v>
      </c>
      <c r="J42" s="45">
        <v>60000</v>
      </c>
      <c r="K42" s="42">
        <v>324629.8</v>
      </c>
      <c r="L42" s="42">
        <v>341911.2</v>
      </c>
      <c r="M42" s="42">
        <v>90507.21</v>
      </c>
      <c r="N42" s="42">
        <v>17503.2</v>
      </c>
      <c r="O42" s="44">
        <v>45304339.549999997</v>
      </c>
      <c r="P42" s="42"/>
      <c r="Q42" s="42"/>
      <c r="R42" s="42">
        <f t="shared" si="2"/>
        <v>49955813.959999993</v>
      </c>
      <c r="T42" s="36"/>
    </row>
    <row r="43" spans="3:20" x14ac:dyDescent="0.25">
      <c r="C43" s="26" t="s">
        <v>25</v>
      </c>
      <c r="D43" s="41">
        <v>0</v>
      </c>
      <c r="E43" s="41"/>
      <c r="F43" s="42"/>
      <c r="G43" s="42">
        <v>0</v>
      </c>
      <c r="H43" s="42">
        <v>0</v>
      </c>
      <c r="I43" s="42">
        <v>0</v>
      </c>
      <c r="J43" s="42">
        <v>0</v>
      </c>
      <c r="K43" s="42"/>
      <c r="L43" s="42">
        <v>0</v>
      </c>
      <c r="M43" s="42">
        <v>0</v>
      </c>
      <c r="N43" s="42">
        <v>0</v>
      </c>
      <c r="O43" s="44">
        <v>0</v>
      </c>
      <c r="P43" s="42"/>
      <c r="Q43" s="42"/>
      <c r="R43" s="42">
        <f t="shared" si="2"/>
        <v>0</v>
      </c>
      <c r="T43" s="36"/>
    </row>
    <row r="44" spans="3:20" x14ac:dyDescent="0.25">
      <c r="C44" s="26" t="s">
        <v>26</v>
      </c>
      <c r="D44" s="41">
        <v>6749298</v>
      </c>
      <c r="E44" s="41">
        <v>134427528.63</v>
      </c>
      <c r="F44" s="42"/>
      <c r="G44" s="42">
        <v>1074535.21</v>
      </c>
      <c r="H44" s="42">
        <v>195208.06</v>
      </c>
      <c r="I44" s="42">
        <v>1082052.52</v>
      </c>
      <c r="J44" s="45">
        <v>13900951</v>
      </c>
      <c r="K44" s="42">
        <v>4729061.51</v>
      </c>
      <c r="L44" s="42">
        <v>663553.5</v>
      </c>
      <c r="M44" s="42">
        <v>889307.17</v>
      </c>
      <c r="N44" s="42">
        <v>731558.76</v>
      </c>
      <c r="O44" s="44">
        <v>74146930.480000004</v>
      </c>
      <c r="P44" s="42"/>
      <c r="Q44" s="42"/>
      <c r="R44" s="42">
        <f t="shared" si="2"/>
        <v>97413158.210000008</v>
      </c>
      <c r="T44" s="36"/>
    </row>
    <row r="45" spans="3:20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36"/>
    </row>
    <row r="46" spans="3:20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36"/>
    </row>
    <row r="47" spans="3:20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36"/>
    </row>
    <row r="48" spans="3:20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36"/>
    </row>
    <row r="49" spans="3:20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36"/>
    </row>
    <row r="50" spans="3:20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36"/>
    </row>
    <row r="51" spans="3:20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36"/>
    </row>
    <row r="52" spans="3:20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36"/>
    </row>
    <row r="53" spans="3:20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36"/>
    </row>
    <row r="54" spans="3:20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36"/>
    </row>
    <row r="55" spans="3:20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36"/>
    </row>
    <row r="56" spans="3:20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36"/>
    </row>
    <row r="57" spans="3:20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36"/>
    </row>
    <row r="58" spans="3:20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36"/>
    </row>
    <row r="59" spans="3:20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36"/>
    </row>
    <row r="60" spans="3:20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36"/>
    </row>
    <row r="61" spans="3:20" x14ac:dyDescent="0.25">
      <c r="C61" s="25" t="s">
        <v>43</v>
      </c>
      <c r="D61" s="39">
        <f>SUM(D62:D70)</f>
        <v>274443760</v>
      </c>
      <c r="E61" s="39">
        <f>SUM(E62:E70)</f>
        <v>445205235.47000003</v>
      </c>
      <c r="F61" s="39">
        <f>SUM(F62:F70)</f>
        <v>0</v>
      </c>
      <c r="G61" s="39">
        <f t="shared" ref="G61:Q61" si="9">SUM(G62:G70)</f>
        <v>35248067.049999997</v>
      </c>
      <c r="H61" s="39">
        <f t="shared" si="9"/>
        <v>99584700</v>
      </c>
      <c r="I61" s="39">
        <f t="shared" si="9"/>
        <v>15402666.350000001</v>
      </c>
      <c r="J61" s="39">
        <f t="shared" si="9"/>
        <v>474150.34</v>
      </c>
      <c r="K61" s="39">
        <f t="shared" si="9"/>
        <v>560099.98</v>
      </c>
      <c r="L61" s="39">
        <f t="shared" si="9"/>
        <v>4082650.1300000004</v>
      </c>
      <c r="M61" s="39">
        <f t="shared" si="9"/>
        <v>12111124.02</v>
      </c>
      <c r="N61" s="39">
        <f>SUM(N62:N70)</f>
        <v>5497663.2400000002</v>
      </c>
      <c r="O61" s="39">
        <f t="shared" si="9"/>
        <v>57534322.490000002</v>
      </c>
      <c r="P61" s="39">
        <f t="shared" si="9"/>
        <v>0</v>
      </c>
      <c r="Q61" s="39">
        <f t="shared" si="9"/>
        <v>0</v>
      </c>
      <c r="R61" s="40">
        <f>SUM(F61:Q61)</f>
        <v>230495443.60000002</v>
      </c>
      <c r="T61" s="36"/>
    </row>
    <row r="62" spans="3:20" x14ac:dyDescent="0.25">
      <c r="C62" s="26" t="s">
        <v>44</v>
      </c>
      <c r="D62" s="41">
        <v>146707780</v>
      </c>
      <c r="E62" s="41">
        <v>140977666.75</v>
      </c>
      <c r="F62" s="42"/>
      <c r="G62" s="42">
        <v>0</v>
      </c>
      <c r="H62" s="42"/>
      <c r="I62" s="42">
        <v>15158873.550000001</v>
      </c>
      <c r="J62" s="43">
        <v>441150.32</v>
      </c>
      <c r="K62" s="42">
        <v>560099.98</v>
      </c>
      <c r="L62" s="42">
        <v>2898839.38</v>
      </c>
      <c r="M62" s="42">
        <v>10614359.01</v>
      </c>
      <c r="N62" s="42">
        <v>282757.5</v>
      </c>
      <c r="O62" s="44">
        <v>55739922.140000001</v>
      </c>
      <c r="P62" s="42"/>
      <c r="Q62" s="42"/>
      <c r="R62" s="42">
        <f t="shared" si="2"/>
        <v>85696001.879999995</v>
      </c>
      <c r="T62" s="36"/>
    </row>
    <row r="63" spans="3:20" x14ac:dyDescent="0.25">
      <c r="C63" s="26" t="s">
        <v>45</v>
      </c>
      <c r="D63" s="41">
        <v>1202800</v>
      </c>
      <c r="E63" s="41">
        <v>15684390</v>
      </c>
      <c r="F63" s="42"/>
      <c r="G63" s="42">
        <v>0</v>
      </c>
      <c r="H63" s="42"/>
      <c r="I63" s="42">
        <v>0</v>
      </c>
      <c r="J63" s="42">
        <v>0</v>
      </c>
      <c r="K63" s="42"/>
      <c r="L63" s="42">
        <v>1170000.03</v>
      </c>
      <c r="M63" s="42">
        <v>0</v>
      </c>
      <c r="N63" s="42">
        <v>3245839.3</v>
      </c>
      <c r="O63" s="44">
        <v>0</v>
      </c>
      <c r="P63" s="42"/>
      <c r="Q63" s="42"/>
      <c r="R63" s="42">
        <f t="shared" si="2"/>
        <v>4415839.33</v>
      </c>
      <c r="T63" s="36"/>
    </row>
    <row r="64" spans="3:20" x14ac:dyDescent="0.25">
      <c r="C64" s="26" t="s">
        <v>46</v>
      </c>
      <c r="D64" s="41">
        <v>43000</v>
      </c>
      <c r="E64" s="41">
        <v>43000</v>
      </c>
      <c r="F64" s="42"/>
      <c r="G64" s="42">
        <v>0</v>
      </c>
      <c r="H64" s="42"/>
      <c r="I64" s="42">
        <v>0</v>
      </c>
      <c r="J64" s="42">
        <v>0</v>
      </c>
      <c r="K64" s="42"/>
      <c r="L64" s="42">
        <v>0</v>
      </c>
      <c r="M64" s="42">
        <v>0</v>
      </c>
      <c r="N64" s="42">
        <v>0</v>
      </c>
      <c r="O64" s="44"/>
      <c r="P64" s="42"/>
      <c r="Q64" s="42"/>
      <c r="R64" s="42">
        <f t="shared" si="2"/>
        <v>0</v>
      </c>
      <c r="T64" s="36"/>
    </row>
    <row r="65" spans="3:20" x14ac:dyDescent="0.25">
      <c r="C65" s="26" t="s">
        <v>47</v>
      </c>
      <c r="D65" s="41">
        <v>35476800</v>
      </c>
      <c r="E65" s="41">
        <v>147573428.34</v>
      </c>
      <c r="F65" s="42"/>
      <c r="G65" s="42">
        <v>32833900</v>
      </c>
      <c r="H65" s="42">
        <v>99496200</v>
      </c>
      <c r="I65" s="42">
        <v>0</v>
      </c>
      <c r="J65" s="42">
        <v>0</v>
      </c>
      <c r="K65" s="42"/>
      <c r="L65" s="42">
        <v>0</v>
      </c>
      <c r="M65" s="42">
        <v>0</v>
      </c>
      <c r="N65" s="42">
        <v>0</v>
      </c>
      <c r="O65" s="44">
        <v>44225.29</v>
      </c>
      <c r="P65" s="42"/>
      <c r="Q65" s="42"/>
      <c r="R65" s="42">
        <f t="shared" si="2"/>
        <v>132374325.29000001</v>
      </c>
      <c r="T65" s="36"/>
    </row>
    <row r="66" spans="3:20" x14ac:dyDescent="0.25">
      <c r="C66" s="26" t="s">
        <v>48</v>
      </c>
      <c r="D66" s="41">
        <v>3620300</v>
      </c>
      <c r="E66" s="41">
        <v>19348803.949999999</v>
      </c>
      <c r="F66" s="42"/>
      <c r="G66" s="42">
        <v>2253035.5</v>
      </c>
      <c r="H66" s="42">
        <v>0</v>
      </c>
      <c r="I66" s="42">
        <v>243792.8</v>
      </c>
      <c r="J66" s="43">
        <v>33000.019999999997</v>
      </c>
      <c r="K66" s="42"/>
      <c r="L66" s="42">
        <v>13810.72</v>
      </c>
      <c r="M66" s="42">
        <v>12093.01</v>
      </c>
      <c r="N66" s="42">
        <v>1638187.36</v>
      </c>
      <c r="O66" s="44">
        <v>1750175.06</v>
      </c>
      <c r="P66" s="42"/>
      <c r="Q66" s="42"/>
      <c r="R66" s="42">
        <f t="shared" si="2"/>
        <v>5944094.4700000007</v>
      </c>
      <c r="T66" s="36"/>
    </row>
    <row r="67" spans="3:20" x14ac:dyDescent="0.25">
      <c r="C67" s="26" t="s">
        <v>49</v>
      </c>
      <c r="D67" s="41">
        <v>365000</v>
      </c>
      <c r="E67" s="41">
        <v>3450714.75</v>
      </c>
      <c r="F67" s="42"/>
      <c r="G67" s="42">
        <v>161131.54999999999</v>
      </c>
      <c r="H67" s="42">
        <v>88500</v>
      </c>
      <c r="I67" s="42"/>
      <c r="J67" s="42"/>
      <c r="K67" s="42"/>
      <c r="L67" s="42"/>
      <c r="M67" s="42"/>
      <c r="N67" s="42">
        <v>71083.199999999997</v>
      </c>
      <c r="O67" s="44">
        <v>0</v>
      </c>
      <c r="P67" s="42"/>
      <c r="Q67" s="42"/>
      <c r="R67" s="42">
        <f t="shared" si="2"/>
        <v>320714.75</v>
      </c>
      <c r="T67" s="36"/>
    </row>
    <row r="68" spans="3:20" x14ac:dyDescent="0.25">
      <c r="C68" s="26" t="s">
        <v>50</v>
      </c>
      <c r="D68" s="41">
        <v>0</v>
      </c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>
        <v>0</v>
      </c>
      <c r="P68" s="42"/>
      <c r="Q68" s="42"/>
      <c r="R68" s="42">
        <f t="shared" si="2"/>
        <v>0</v>
      </c>
      <c r="T68" s="36"/>
    </row>
    <row r="69" spans="3:20" x14ac:dyDescent="0.25">
      <c r="C69" s="26" t="s">
        <v>51</v>
      </c>
      <c r="D69" s="41">
        <v>86954880</v>
      </c>
      <c r="E69" s="41">
        <v>118127231.68000001</v>
      </c>
      <c r="F69" s="42"/>
      <c r="G69" s="42"/>
      <c r="H69" s="42"/>
      <c r="I69" s="42"/>
      <c r="J69" s="42"/>
      <c r="K69" s="42"/>
      <c r="L69" s="42"/>
      <c r="M69" s="42">
        <v>1484672</v>
      </c>
      <c r="N69" s="42">
        <v>259795.88</v>
      </c>
      <c r="O69" s="42">
        <v>0</v>
      </c>
      <c r="P69" s="42"/>
      <c r="Q69" s="42"/>
      <c r="R69" s="42">
        <f t="shared" si="2"/>
        <v>1744467.88</v>
      </c>
      <c r="T69" s="36"/>
    </row>
    <row r="70" spans="3:20" x14ac:dyDescent="0.25">
      <c r="C70" s="26" t="s">
        <v>52</v>
      </c>
      <c r="D70" s="41">
        <v>73200</v>
      </c>
      <c r="E70" s="41">
        <v>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f t="shared" si="2"/>
        <v>0</v>
      </c>
      <c r="T70" s="36"/>
    </row>
    <row r="71" spans="3:20" x14ac:dyDescent="0.25">
      <c r="C71" s="25" t="s">
        <v>53</v>
      </c>
      <c r="D71" s="39">
        <f>SUM(D72:D75)</f>
        <v>90000000</v>
      </c>
      <c r="E71" s="39">
        <f>SUM(E72:E75)</f>
        <v>195655879.34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199370.44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15664090.84</v>
      </c>
      <c r="P71" s="39">
        <f t="shared" si="10"/>
        <v>0</v>
      </c>
      <c r="Q71" s="39">
        <f t="shared" si="10"/>
        <v>0</v>
      </c>
      <c r="R71" s="40">
        <f>SUM(F71:Q71)</f>
        <v>15863461.279999999</v>
      </c>
      <c r="T71" s="36"/>
    </row>
    <row r="72" spans="3:20" x14ac:dyDescent="0.25">
      <c r="C72" s="26" t="s">
        <v>54</v>
      </c>
      <c r="D72" s="41">
        <v>90000000</v>
      </c>
      <c r="E72" s="41">
        <v>195055879.34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>
        <v>15664090.84</v>
      </c>
      <c r="P72" s="42"/>
      <c r="Q72" s="42"/>
      <c r="R72" s="42">
        <f t="shared" si="2"/>
        <v>15664090.84</v>
      </c>
      <c r="T72" s="36"/>
    </row>
    <row r="73" spans="3:20" x14ac:dyDescent="0.25">
      <c r="C73" s="26" t="s">
        <v>55</v>
      </c>
      <c r="D73" s="41"/>
      <c r="E73" s="41">
        <v>600000</v>
      </c>
      <c r="F73" s="42"/>
      <c r="G73" s="42"/>
      <c r="H73" s="42"/>
      <c r="I73" s="42"/>
      <c r="J73" s="42"/>
      <c r="K73" s="42">
        <v>199370.44</v>
      </c>
      <c r="L73" s="42">
        <v>0</v>
      </c>
      <c r="M73" s="42"/>
      <c r="N73" s="42">
        <v>0</v>
      </c>
      <c r="O73" s="42"/>
      <c r="P73" s="42"/>
      <c r="Q73" s="42"/>
      <c r="R73" s="42">
        <f t="shared" si="2"/>
        <v>199370.44</v>
      </c>
      <c r="T73" s="36"/>
    </row>
    <row r="74" spans="3:20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36"/>
    </row>
    <row r="75" spans="3:20" x14ac:dyDescent="0.25">
      <c r="C75" s="26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36"/>
    </row>
    <row r="76" spans="3:20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36"/>
    </row>
    <row r="77" spans="3:20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36"/>
    </row>
    <row r="78" spans="3:20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36"/>
    </row>
    <row r="79" spans="3:20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36"/>
    </row>
    <row r="80" spans="3:20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36"/>
    </row>
    <row r="81" spans="3:20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36"/>
    </row>
    <row r="82" spans="3:20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36"/>
    </row>
    <row r="83" spans="3:20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36"/>
    </row>
    <row r="84" spans="3:20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36"/>
    </row>
    <row r="85" spans="3:20" x14ac:dyDescent="0.25">
      <c r="C85" s="26" t="s">
        <v>71</v>
      </c>
      <c r="D85" s="41"/>
      <c r="E85" s="41"/>
      <c r="F85" s="46"/>
      <c r="G85" s="46"/>
      <c r="H85" s="46"/>
      <c r="I85" s="46"/>
      <c r="J85" s="46"/>
      <c r="K85" s="46"/>
      <c r="L85" s="46"/>
      <c r="M85" s="46"/>
      <c r="N85" s="46">
        <v>0</v>
      </c>
      <c r="O85" s="46"/>
      <c r="P85" s="46"/>
      <c r="Q85" s="46"/>
      <c r="R85" s="42">
        <f t="shared" si="21"/>
        <v>0</v>
      </c>
      <c r="T85" s="36"/>
    </row>
    <row r="86" spans="3:20" x14ac:dyDescent="0.25">
      <c r="C86" s="26" t="s">
        <v>72</v>
      </c>
      <c r="D86" s="41"/>
      <c r="E86" s="41"/>
      <c r="F86" s="46"/>
      <c r="G86" s="46"/>
      <c r="H86" s="46"/>
      <c r="I86" s="46"/>
      <c r="J86" s="46"/>
      <c r="K86" s="46"/>
      <c r="L86" s="46"/>
      <c r="M86" s="46"/>
      <c r="N86" s="46">
        <v>0</v>
      </c>
      <c r="O86" s="46"/>
      <c r="P86" s="46"/>
      <c r="Q86" s="46"/>
      <c r="R86" s="42">
        <f t="shared" si="21"/>
        <v>0</v>
      </c>
      <c r="T86" s="36"/>
    </row>
    <row r="87" spans="3:20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36"/>
    </row>
    <row r="88" spans="3:20" x14ac:dyDescent="0.25">
      <c r="C88" s="26" t="s">
        <v>74</v>
      </c>
      <c r="D88" s="41"/>
      <c r="E88" s="41"/>
      <c r="F88" s="46"/>
      <c r="G88" s="46"/>
      <c r="H88" s="46"/>
      <c r="I88" s="46"/>
      <c r="J88" s="46"/>
      <c r="K88" s="46"/>
      <c r="L88" s="46"/>
      <c r="M88" s="46"/>
      <c r="N88" s="46">
        <v>0</v>
      </c>
      <c r="O88" s="46"/>
      <c r="P88" s="46"/>
      <c r="Q88" s="46"/>
      <c r="R88" s="42">
        <f t="shared" si="21"/>
        <v>0</v>
      </c>
      <c r="T88" s="36"/>
    </row>
    <row r="89" spans="3:20" x14ac:dyDescent="0.25">
      <c r="C89" s="26" t="s">
        <v>75</v>
      </c>
      <c r="D89" s="41"/>
      <c r="E89" s="41"/>
      <c r="F89" s="46"/>
      <c r="G89" s="46"/>
      <c r="H89" s="46"/>
      <c r="I89" s="46"/>
      <c r="J89" s="46"/>
      <c r="K89" s="46"/>
      <c r="L89" s="46"/>
      <c r="M89" s="46"/>
      <c r="N89" s="46">
        <v>0</v>
      </c>
      <c r="O89" s="46"/>
      <c r="P89" s="46"/>
      <c r="Q89" s="46"/>
      <c r="R89" s="42">
        <f t="shared" si="21"/>
        <v>0</v>
      </c>
      <c r="T89" s="36"/>
    </row>
    <row r="90" spans="3:20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36"/>
    </row>
    <row r="91" spans="3:20" x14ac:dyDescent="0.25">
      <c r="C91" s="26" t="s">
        <v>77</v>
      </c>
      <c r="D91" s="41"/>
      <c r="E91" s="41"/>
      <c r="F91" s="46"/>
      <c r="G91" s="46"/>
      <c r="H91" s="46"/>
      <c r="I91" s="46"/>
      <c r="J91" s="46"/>
      <c r="K91" s="46"/>
      <c r="L91" s="46"/>
      <c r="M91" s="46"/>
      <c r="N91" s="46">
        <v>0</v>
      </c>
      <c r="O91" s="46"/>
      <c r="P91" s="46"/>
      <c r="Q91" s="46"/>
      <c r="R91" s="42">
        <f t="shared" si="21"/>
        <v>0</v>
      </c>
      <c r="T91" s="36"/>
    </row>
    <row r="92" spans="3:20" ht="15.75" x14ac:dyDescent="0.25">
      <c r="C92" s="48" t="s">
        <v>65</v>
      </c>
      <c r="D92" s="49">
        <f t="shared" ref="D92:N92" si="24">+D19+D25+D35+D61+D71</f>
        <v>2458469373</v>
      </c>
      <c r="E92" s="49">
        <f t="shared" si="24"/>
        <v>3075098547</v>
      </c>
      <c r="F92" s="49">
        <f t="shared" si="24"/>
        <v>105984222.11</v>
      </c>
      <c r="G92" s="49">
        <f t="shared" si="24"/>
        <v>152731864.07999998</v>
      </c>
      <c r="H92" s="49">
        <f t="shared" si="24"/>
        <v>231727495.07999998</v>
      </c>
      <c r="I92" s="49">
        <f t="shared" si="24"/>
        <v>202913719.97</v>
      </c>
      <c r="J92" s="49">
        <f t="shared" si="24"/>
        <v>175465286.78999999</v>
      </c>
      <c r="K92" s="49">
        <f t="shared" si="24"/>
        <v>154907261.88999999</v>
      </c>
      <c r="L92" s="49">
        <f t="shared" si="24"/>
        <v>145279070.53999999</v>
      </c>
      <c r="M92" s="49">
        <f t="shared" si="24"/>
        <v>168083886.82000002</v>
      </c>
      <c r="N92" s="49">
        <f t="shared" si="24"/>
        <v>154111109.43000001</v>
      </c>
      <c r="O92" s="49">
        <f>+O19+O25+O35+O61+O71</f>
        <v>388417248.73999995</v>
      </c>
      <c r="P92" s="49">
        <f t="shared" ref="P92:Q92" si="25">+P19+P25+P35+P61+P71</f>
        <v>0</v>
      </c>
      <c r="Q92" s="49">
        <f t="shared" si="25"/>
        <v>0</v>
      </c>
      <c r="R92" s="49">
        <f>+R19+R25+R35+R45+R61+R71</f>
        <v>1879621165.45</v>
      </c>
    </row>
    <row r="93" spans="3:20" x14ac:dyDescent="0.25">
      <c r="C93" s="8" t="s">
        <v>122</v>
      </c>
      <c r="H93" s="23"/>
      <c r="R93" s="36"/>
    </row>
    <row r="94" spans="3:20" x14ac:dyDescent="0.25">
      <c r="C94" s="34" t="s">
        <v>108</v>
      </c>
      <c r="G94" s="23"/>
    </row>
    <row r="95" spans="3:20" x14ac:dyDescent="0.25">
      <c r="C95" s="35" t="s">
        <v>109</v>
      </c>
      <c r="K95" s="23"/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43" fitToHeight="0" orientation="landscape" r:id="rId1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2" t="s">
        <v>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17" ht="21" customHeight="1" x14ac:dyDescent="0.25">
      <c r="C4" s="50" t="s">
        <v>67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3:17" ht="15.75" x14ac:dyDescent="0.25">
      <c r="C5" s="59" t="s">
        <v>68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ht="15.75" customHeight="1" x14ac:dyDescent="0.25">
      <c r="C6" s="54" t="s">
        <v>95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17" ht="15.75" customHeight="1" x14ac:dyDescent="0.25">
      <c r="C7" s="55" t="s">
        <v>80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EJECUCION PRESUPUESTARIA OCT 23</vt:lpstr>
      <vt:lpstr>P3 Ejecucion </vt:lpstr>
      <vt:lpstr>'EJECUCION PRESUPUESTARIA OCT 23'!Área_de_impresión</vt:lpstr>
      <vt:lpstr>'EJECUCION PRESUPUESTARIA OCT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2023-11-04T00:04:02Z</cp:lastPrinted>
  <dcterms:created xsi:type="dcterms:W3CDTF">2021-07-29T18:58:50Z</dcterms:created>
  <dcterms:modified xsi:type="dcterms:W3CDTF">2023-11-08T19:48:01Z</dcterms:modified>
</cp:coreProperties>
</file>