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marzan\Desktop\"/>
    </mc:Choice>
  </mc:AlternateContent>
  <xr:revisionPtr revIDLastSave="0" documentId="8_{A6F73ECB-E35E-43E9-8C9F-BA3115BC2D49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1 Presupuesto Aprobado" sheetId="1" state="hidden" r:id="rId1"/>
    <sheet name="P2 Presupuesto Aprobado -Ejecu" sheetId="4" r:id="rId2"/>
    <sheet name="P3 Ejecucion " sheetId="3" state="hidden" r:id="rId3"/>
  </sheets>
  <definedNames>
    <definedName name="_xlnm.Print_Area" localSheetId="1">'P2 Presupuesto Aprobado -Ejecu'!$A$2:$R$109</definedName>
    <definedName name="_xlnm.Print_Titles" localSheetId="1">'P2 Presupuesto Aprobado -Ejecu'!$2:$18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4" l="1"/>
  <c r="E20" i="4" l="1"/>
  <c r="P26" i="4" l="1"/>
  <c r="N20" i="4" l="1"/>
  <c r="E72" i="4" l="1"/>
  <c r="D72" i="4"/>
  <c r="E46" i="4"/>
  <c r="N62" i="4"/>
  <c r="N46" i="4"/>
  <c r="M36" i="4"/>
  <c r="L36" i="4"/>
  <c r="K36" i="4"/>
  <c r="J36" i="4"/>
  <c r="I36" i="4"/>
  <c r="H36" i="4"/>
  <c r="N36" i="4"/>
  <c r="J62" i="4" l="1"/>
  <c r="J26" i="4" l="1"/>
  <c r="O36" i="4"/>
  <c r="P36" i="4"/>
  <c r="Q36" i="4"/>
  <c r="G36" i="4"/>
  <c r="I26" i="4"/>
  <c r="K26" i="4"/>
  <c r="L26" i="4"/>
  <c r="M26" i="4"/>
  <c r="N26" i="4"/>
  <c r="O26" i="4"/>
  <c r="Q26" i="4"/>
  <c r="H26" i="4"/>
  <c r="I20" i="4"/>
  <c r="J20" i="4"/>
  <c r="K20" i="4"/>
  <c r="L20" i="4"/>
  <c r="M20" i="4"/>
  <c r="O20" i="4"/>
  <c r="P20" i="4"/>
  <c r="Q20" i="4"/>
  <c r="H20" i="4"/>
  <c r="F91" i="4" l="1"/>
  <c r="G91" i="4"/>
  <c r="H91" i="4"/>
  <c r="I91" i="4"/>
  <c r="J91" i="4"/>
  <c r="K91" i="4"/>
  <c r="L91" i="4"/>
  <c r="M91" i="4"/>
  <c r="N91" i="4"/>
  <c r="O91" i="4"/>
  <c r="P91" i="4"/>
  <c r="Q91" i="4"/>
  <c r="F88" i="4"/>
  <c r="G88" i="4"/>
  <c r="H88" i="4"/>
  <c r="I88" i="4"/>
  <c r="J88" i="4"/>
  <c r="K88" i="4"/>
  <c r="L88" i="4"/>
  <c r="M88" i="4"/>
  <c r="N88" i="4"/>
  <c r="O88" i="4"/>
  <c r="P88" i="4"/>
  <c r="Q88" i="4"/>
  <c r="F85" i="4"/>
  <c r="G85" i="4"/>
  <c r="H85" i="4"/>
  <c r="I85" i="4"/>
  <c r="J85" i="4"/>
  <c r="J84" i="4" s="1"/>
  <c r="K85" i="4"/>
  <c r="K84" i="4" s="1"/>
  <c r="L85" i="4"/>
  <c r="L84" i="4" s="1"/>
  <c r="M85" i="4"/>
  <c r="M84" i="4" s="1"/>
  <c r="N85" i="4"/>
  <c r="O85" i="4"/>
  <c r="P85" i="4"/>
  <c r="Q85" i="4"/>
  <c r="G80" i="4"/>
  <c r="H80" i="4"/>
  <c r="I80" i="4"/>
  <c r="J80" i="4"/>
  <c r="K80" i="4"/>
  <c r="L80" i="4"/>
  <c r="M80" i="4"/>
  <c r="N80" i="4"/>
  <c r="O80" i="4"/>
  <c r="P80" i="4"/>
  <c r="Q80" i="4"/>
  <c r="F80" i="4"/>
  <c r="G77" i="4"/>
  <c r="H77" i="4"/>
  <c r="I77" i="4"/>
  <c r="J77" i="4"/>
  <c r="K77" i="4"/>
  <c r="L77" i="4"/>
  <c r="M77" i="4"/>
  <c r="N77" i="4"/>
  <c r="O77" i="4"/>
  <c r="P77" i="4"/>
  <c r="Q77" i="4"/>
  <c r="F77" i="4"/>
  <c r="G72" i="4"/>
  <c r="H72" i="4"/>
  <c r="I72" i="4"/>
  <c r="J72" i="4"/>
  <c r="J93" i="4" s="1"/>
  <c r="K72" i="4"/>
  <c r="L72" i="4"/>
  <c r="M72" i="4"/>
  <c r="N72" i="4"/>
  <c r="N93" i="4" s="1"/>
  <c r="O72" i="4"/>
  <c r="P72" i="4"/>
  <c r="Q72" i="4"/>
  <c r="Q93" i="4" s="1"/>
  <c r="F72" i="4"/>
  <c r="G62" i="4"/>
  <c r="H62" i="4"/>
  <c r="H93" i="4" s="1"/>
  <c r="I62" i="4"/>
  <c r="K62" i="4"/>
  <c r="K93" i="4" s="1"/>
  <c r="L62" i="4"/>
  <c r="M62" i="4"/>
  <c r="M93" i="4" s="1"/>
  <c r="O62" i="4"/>
  <c r="P62" i="4"/>
  <c r="P93" i="4" s="1"/>
  <c r="Q62" i="4"/>
  <c r="F62" i="4"/>
  <c r="R73" i="4"/>
  <c r="R74" i="4"/>
  <c r="R75" i="4"/>
  <c r="R76" i="4"/>
  <c r="R78" i="4"/>
  <c r="R79" i="4"/>
  <c r="R81" i="4"/>
  <c r="R82" i="4"/>
  <c r="R83" i="4"/>
  <c r="R86" i="4"/>
  <c r="R87" i="4"/>
  <c r="R89" i="4"/>
  <c r="R90" i="4"/>
  <c r="R92" i="4"/>
  <c r="R63" i="4"/>
  <c r="R64" i="4"/>
  <c r="R65" i="4"/>
  <c r="R66" i="4"/>
  <c r="R67" i="4"/>
  <c r="R68" i="4"/>
  <c r="R69" i="4"/>
  <c r="R70" i="4"/>
  <c r="R71" i="4"/>
  <c r="R47" i="4"/>
  <c r="R48" i="4"/>
  <c r="R49" i="4"/>
  <c r="R50" i="4"/>
  <c r="R51" i="4"/>
  <c r="R52" i="4"/>
  <c r="R53" i="4"/>
  <c r="R54" i="4"/>
  <c r="R56" i="4"/>
  <c r="R57" i="4"/>
  <c r="R58" i="4"/>
  <c r="R59" i="4"/>
  <c r="R60" i="4"/>
  <c r="R61" i="4"/>
  <c r="R44" i="4"/>
  <c r="F55" i="4"/>
  <c r="G55" i="4"/>
  <c r="H55" i="4"/>
  <c r="I55" i="4"/>
  <c r="J55" i="4"/>
  <c r="K55" i="4"/>
  <c r="L55" i="4"/>
  <c r="M55" i="4"/>
  <c r="N55" i="4"/>
  <c r="O55" i="4"/>
  <c r="P55" i="4"/>
  <c r="Q55" i="4"/>
  <c r="D55" i="4"/>
  <c r="G46" i="4"/>
  <c r="H46" i="4"/>
  <c r="I46" i="4"/>
  <c r="J46" i="4"/>
  <c r="K46" i="4"/>
  <c r="L46" i="4"/>
  <c r="M46" i="4"/>
  <c r="O46" i="4"/>
  <c r="P46" i="4"/>
  <c r="Q46" i="4"/>
  <c r="F46" i="4"/>
  <c r="O93" i="4" l="1"/>
  <c r="L93" i="4"/>
  <c r="I93" i="4"/>
  <c r="R77" i="4"/>
  <c r="I84" i="4"/>
  <c r="R91" i="4"/>
  <c r="Q84" i="4"/>
  <c r="P84" i="4"/>
  <c r="R88" i="4"/>
  <c r="N84" i="4"/>
  <c r="R46" i="4"/>
  <c r="R72" i="4"/>
  <c r="R55" i="4"/>
  <c r="R80" i="4"/>
  <c r="H84" i="4"/>
  <c r="G84" i="4"/>
  <c r="F84" i="4"/>
  <c r="O84" i="4"/>
  <c r="R85" i="4"/>
  <c r="R84" i="4" l="1"/>
  <c r="E91" i="4" l="1"/>
  <c r="D91" i="4"/>
  <c r="E88" i="4"/>
  <c r="D88" i="4"/>
  <c r="E85" i="4"/>
  <c r="D85" i="4"/>
  <c r="D84" i="4"/>
  <c r="E80" i="4"/>
  <c r="D80" i="4"/>
  <c r="E77" i="4"/>
  <c r="D77" i="4"/>
  <c r="E84" i="4" l="1"/>
  <c r="D20" i="4" l="1"/>
  <c r="D26" i="4"/>
  <c r="D36" i="4"/>
  <c r="D62" i="4"/>
  <c r="E36" i="4" l="1"/>
  <c r="R29" i="4"/>
  <c r="E62" i="4"/>
  <c r="D46" i="4"/>
  <c r="D93" i="4" s="1"/>
  <c r="R45" i="4"/>
  <c r="R43" i="4"/>
  <c r="R42" i="4"/>
  <c r="R41" i="4"/>
  <c r="R40" i="4"/>
  <c r="R39" i="4"/>
  <c r="R38" i="4"/>
  <c r="R37" i="4"/>
  <c r="F36" i="4"/>
  <c r="R36" i="4" s="1"/>
  <c r="R35" i="4"/>
  <c r="R34" i="4"/>
  <c r="R33" i="4"/>
  <c r="R32" i="4"/>
  <c r="R31" i="4"/>
  <c r="R30" i="4"/>
  <c r="R28" i="4"/>
  <c r="R27" i="4"/>
  <c r="G26" i="4"/>
  <c r="F26" i="4"/>
  <c r="R21" i="4"/>
  <c r="G20" i="4"/>
  <c r="F20" i="4"/>
  <c r="R20" i="4" s="1"/>
  <c r="F93" i="4" l="1"/>
  <c r="R26" i="4"/>
  <c r="G93" i="4"/>
  <c r="E93" i="4"/>
  <c r="R62" i="4"/>
  <c r="R93" i="4" s="1"/>
  <c r="R22" i="4"/>
  <c r="R25" i="4"/>
</calcChain>
</file>

<file path=xl/sharedStrings.xml><?xml version="1.0" encoding="utf-8"?>
<sst xmlns="http://schemas.openxmlformats.org/spreadsheetml/2006/main" count="295" uniqueCount="124">
  <si>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</si>
  <si>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</si>
  <si>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</si>
  <si>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</si>
  <si>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</si>
  <si>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</si>
  <si>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</si>
  <si>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</si>
  <si>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</si>
  <si>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</si>
  <si>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</si>
  <si>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</si>
  <si>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</si>
  <si>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</si>
  <si>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</si>
  <si>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</si>
  <si>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</si>
  <si>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</si>
  <si>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</si>
  <si>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</si>
  <si>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</si>
  <si>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</si>
  <si>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</si>
  <si>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</si>
  <si>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</si>
  <si>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</si>
  <si>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</si>
  <si>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</si>
  <si>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</si>
  <si>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</si>
  <si>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</si>
  <si>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</si>
  <si>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</si>
  <si>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</si>
  <si>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</si>
  <si>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</si>
  <si>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</si>
  <si>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</si>
  <si>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</si>
  <si>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</si>
  <si>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</si>
  <si>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</si>
  <si>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</si>
  <si>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</si>
  <si>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</si>
  <si>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</si>
  <si>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</si>
  <si>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</si>
  <si>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</si>
  <si>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</si>
  <si>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</si>
  <si>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</si>
  <si>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</si>
  <si>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</si>
  <si>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</si>
  <si>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</si>
  <si>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</si>
  <si>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</si>
  <si>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</si>
  <si>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</si>
  <si>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</si>
  <si>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</si>
  <si>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</si>
  <si>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</si>
  <si>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</si>
  <si>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</si>
  <si>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</si>
  <si>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 xml:space="preserve">Nombre de la institución </t>
  </si>
  <si>
    <t>Año {año}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</si>
  <si>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</si>
  <si>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</si>
  <si>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</si>
  <si>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</si>
  <si>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</si>
  <si>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</si>
  <si>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</si>
  <si>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</si>
  <si>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</si>
  <si>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{Ministerio al que está adscrito (si aplica)}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</si>
  <si>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</si>
  <si>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</si>
  <si>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</si>
  <si>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</si>
  <si>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</si>
  <si>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</si>
  <si>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</si>
  <si>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</si>
  <si>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</si>
  <si>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</si>
  <si>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</si>
  <si>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</si>
  <si>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</si>
  <si>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</si>
  <si>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</si>
  <si>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</si>
  <si>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</si>
  <si>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</si>
  <si>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</si>
  <si>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</si>
  <si>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</si>
  <si>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</si>
  <si>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Interior y Policía</t>
  </si>
  <si>
    <t>Dirección General de Migración</t>
  </si>
  <si>
    <t xml:space="preserve">4.1 - INCREMENTO DE ACTIVOS FINANCIEROS </t>
  </si>
  <si>
    <t xml:space="preserve">MILDRED MOTA </t>
  </si>
  <si>
    <t xml:space="preserve">ENCARGADA PRESUPUESTO 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</si>
  <si>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</si>
  <si>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</si>
  <si>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</si>
  <si>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</si>
  <si>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</si>
  <si>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</si>
  <si>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6.Fuente  Reporte del -SIGEF</t>
  </si>
  <si>
    <t xml:space="preserve">Ejecución del Gasto y Aplicaciones Financieras </t>
  </si>
  <si>
    <t>un presupuesto complementario.</t>
  </si>
  <si>
    <t xml:space="preserve">de obras, bienes y servicios oportunmente contratados o, en los casos de gastos sin contrapretación, por haberse </t>
  </si>
  <si>
    <t>cumplido los requisitos administrativos dispuestos por el reglamento de la presente Ley.</t>
  </si>
  <si>
    <t>División de Presupuesto</t>
  </si>
  <si>
    <t>Fecha de Elaboracion: 01-11-2024</t>
  </si>
  <si>
    <r>
      <rPr>
        <b/>
        <sz val="14"/>
        <color indexed="8"/>
        <rFont val="Calibri"/>
        <family val="2"/>
      </rPr>
      <t>Presupuesto aprobado</t>
    </r>
    <r>
      <rPr>
        <sz val="14"/>
        <color theme="1"/>
        <rFont val="Calibri"/>
        <family val="2"/>
        <scheme val="minor"/>
      </rPr>
      <t>: Se refiere al prepuesto aprobado en Ley de Prespuesto General del Estado</t>
    </r>
  </si>
  <si>
    <r>
      <rPr>
        <b/>
        <sz val="14"/>
        <color indexed="8"/>
        <rFont val="Calibri"/>
        <family val="2"/>
      </rPr>
      <t>Presupuesto modificado</t>
    </r>
    <r>
      <rPr>
        <sz val="14"/>
        <color theme="1"/>
        <rFont val="Calibri"/>
        <family val="2"/>
        <scheme val="minor"/>
      </rPr>
      <t xml:space="preserve">: Se refiere al prespuesto aprobado en caso de que el Congreso Nacional apruebe </t>
    </r>
  </si>
  <si>
    <r>
      <t xml:space="preserve">Total devengado: </t>
    </r>
    <r>
      <rPr>
        <sz val="14"/>
        <color theme="1"/>
        <rFont val="Calibri"/>
        <family val="2"/>
        <scheme val="minor"/>
      </rPr>
      <t>Son los recursos financieros que surge con la obligacion de pago por la recepción de conformidad</t>
    </r>
  </si>
  <si>
    <t>GISELLE MARZAN</t>
  </si>
  <si>
    <t>ENCARGADA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</si>
</sst>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(* #,##0.0_);_(* \(#,##0.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indexed="8"/>
      <name val="Calibri"/>
      <family val="2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3" fillId="0" borderId="1" xfId="0" applyFont="1" applyBorder="1" applyAlignment="1">
      <alignment horizontal="left"/>
    </xf>
    <xf numFmtId="165" fontId="3" fillId="0" borderId="1" xfId="0" applyNumberFormat="1" applyFont="1" applyBorder="1"/>
    <xf numFmtId="0" fontId="3" fillId="0" borderId="0" xfId="0" applyFont="1" applyAlignment="1">
      <alignment horizontal="left" indent="1"/>
    </xf>
    <xf numFmtId="165" fontId="3" fillId="0" borderId="0" xfId="0" applyNumberFormat="1" applyFont="1"/>
    <xf numFmtId="0" fontId="0" fillId="0" borderId="0" xfId="0" applyAlignment="1">
      <alignment horizontal="left" indent="2"/>
    </xf>
    <xf numFmtId="165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165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0" fillId="0" borderId="6" xfId="0" applyBorder="1"/>
    <xf numFmtId="0" fontId="0" fillId="0" borderId="8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9" xfId="0" applyBorder="1" applyAlignment="1">
      <alignment vertical="center"/>
    </xf>
    <xf numFmtId="43" fontId="0" fillId="0" borderId="0" xfId="0" applyNumberFormat="1"/>
    <xf numFmtId="4" fontId="0" fillId="0" borderId="0" xfId="0" applyNumberFormat="1"/>
    <xf numFmtId="10" fontId="0" fillId="0" borderId="0" xfId="2" applyNumberFormat="1" applyFont="1"/>
    <xf numFmtId="0" fontId="0" fillId="0" borderId="0" xfId="0" applyAlignment="1">
      <alignment wrapText="1"/>
    </xf>
    <xf numFmtId="0" fontId="8" fillId="6" borderId="10" xfId="0" applyFont="1" applyFill="1" applyBorder="1" applyAlignment="1">
      <alignment horizontal="center"/>
    </xf>
    <xf numFmtId="0" fontId="9" fillId="0" borderId="10" xfId="0" applyFont="1" applyBorder="1" applyAlignment="1">
      <alignment horizontal="left" wrapText="1"/>
    </xf>
    <xf numFmtId="43" fontId="9" fillId="0" borderId="10" xfId="1" applyFont="1" applyBorder="1"/>
    <xf numFmtId="43" fontId="9" fillId="0" borderId="10" xfId="1" applyFont="1" applyFill="1" applyBorder="1"/>
    <xf numFmtId="43" fontId="9" fillId="0" borderId="10" xfId="1" applyFont="1" applyBorder="1" applyAlignment="1">
      <alignment horizontal="right"/>
    </xf>
    <xf numFmtId="43" fontId="9" fillId="0" borderId="10" xfId="1" applyFont="1" applyFill="1" applyBorder="1" applyAlignment="1">
      <alignment horizontal="right" vertical="center"/>
    </xf>
    <xf numFmtId="0" fontId="10" fillId="0" borderId="10" xfId="0" applyFont="1" applyBorder="1" applyAlignment="1">
      <alignment horizontal="left" wrapText="1"/>
    </xf>
    <xf numFmtId="43" fontId="10" fillId="0" borderId="10" xfId="1" applyFont="1" applyBorder="1" applyAlignment="1">
      <alignment horizontal="right"/>
    </xf>
    <xf numFmtId="43" fontId="10" fillId="0" borderId="10" xfId="1" applyFont="1" applyFill="1" applyBorder="1" applyAlignment="1">
      <alignment horizontal="right" vertical="center"/>
    </xf>
    <xf numFmtId="43" fontId="10" fillId="0" borderId="10" xfId="1" applyFont="1" applyBorder="1"/>
    <xf numFmtId="43" fontId="11" fillId="0" borderId="10" xfId="1" applyFont="1" applyFill="1" applyBorder="1" applyAlignment="1">
      <alignment horizontal="right" vertical="center"/>
    </xf>
    <xf numFmtId="43" fontId="10" fillId="0" borderId="0" xfId="1" applyFont="1"/>
    <xf numFmtId="43" fontId="10" fillId="0" borderId="10" xfId="1" applyFont="1" applyFill="1" applyBorder="1" applyAlignment="1">
      <alignment horizontal="right"/>
    </xf>
    <xf numFmtId="0" fontId="8" fillId="5" borderId="10" xfId="0" applyFont="1" applyFill="1" applyBorder="1" applyAlignment="1">
      <alignment vertical="center" wrapText="1"/>
    </xf>
    <xf numFmtId="43" fontId="9" fillId="5" borderId="10" xfId="1" applyFont="1" applyFill="1" applyBorder="1"/>
    <xf numFmtId="0" fontId="10" fillId="3" borderId="0" xfId="0" applyFont="1" applyFill="1" applyAlignment="1">
      <alignment wrapText="1"/>
    </xf>
    <xf numFmtId="43" fontId="10" fillId="0" borderId="0" xfId="0" applyNumberFormat="1" applyFont="1"/>
    <xf numFmtId="0" fontId="10" fillId="0" borderId="0" xfId="0" applyFont="1"/>
    <xf numFmtId="4" fontId="10" fillId="0" borderId="0" xfId="0" applyNumberFormat="1" applyFont="1"/>
    <xf numFmtId="0" fontId="9" fillId="0" borderId="0" xfId="0" applyFont="1" applyAlignment="1">
      <alignment wrapText="1"/>
    </xf>
    <xf numFmtId="0" fontId="10" fillId="0" borderId="0" xfId="0" applyFont="1" applyAlignment="1">
      <alignment horizontal="left" wrapText="1"/>
    </xf>
    <xf numFmtId="43" fontId="12" fillId="0" borderId="0" xfId="0" applyNumberFormat="1" applyFont="1"/>
    <xf numFmtId="164" fontId="10" fillId="0" borderId="0" xfId="0" applyNumberFormat="1" applyFont="1"/>
    <xf numFmtId="0" fontId="10" fillId="0" borderId="0" xfId="0" applyFont="1" applyAlignment="1">
      <alignment wrapText="1"/>
    </xf>
    <xf numFmtId="0" fontId="14" fillId="0" borderId="0" xfId="0" applyFont="1"/>
    <xf numFmtId="0" fontId="15" fillId="3" borderId="0" xfId="0" applyFont="1" applyFill="1" applyAlignment="1">
      <alignment horizontal="center"/>
    </xf>
    <xf numFmtId="4" fontId="15" fillId="3" borderId="0" xfId="0" applyNumberFormat="1" applyFont="1" applyFill="1" applyAlignment="1">
      <alignment horizontal="center"/>
    </xf>
    <xf numFmtId="4" fontId="14" fillId="3" borderId="0" xfId="0" applyNumberFormat="1" applyFont="1" applyFill="1" applyAlignment="1">
      <alignment horizont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5" borderId="10" xfId="0" applyFont="1" applyFill="1" applyBorder="1" applyAlignment="1">
      <alignment horizontal="left" vertical="center" wrapText="1"/>
    </xf>
    <xf numFmtId="43" fontId="8" fillId="5" borderId="10" xfId="1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5" Type="http://schemas.openxmlformats.org/officeDocument/2006/relationships/image" Target="../media/image5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781051</xdr:colOff>
      <xdr:row>2</xdr:row>
      <xdr:rowOff>142875</xdr:rowOff>
    </xdr:from>
    <xdr:to>
      <xdr:col>5</xdr:col>
      <xdr:colOff>133350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1</xdr:col>
      <xdr:colOff>628650</xdr:colOff>
      <xdr:row>2</xdr:row>
      <xdr:rowOff>161925</xdr:rowOff>
    </xdr:from>
    <xdr:to>
      <xdr:col>2</xdr:col>
      <xdr:colOff>1504949</xdr:colOff>
      <xdr:row>5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6BC71BE7-DDCC-474B-9577-BDC67CFBA905}"/>
            </a:ext>
          </a:extLst>
        </xdr:cNvPr>
        <xdr:cNvSpPr txBox="1"/>
      </xdr:nvSpPr>
      <xdr:spPr>
        <a:xfrm>
          <a:off x="1390650" y="3524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1079675</xdr:colOff>
      <xdr:row>1</xdr:row>
      <xdr:rowOff>100309</xdr:rowOff>
    </xdr:from>
    <xdr:to>
      <xdr:col>7</xdr:col>
      <xdr:colOff>1643132</xdr:colOff>
      <xdr:row>9</xdr:row>
      <xdr:rowOff>37829</xdr:rowOff>
    </xdr:to>
    <xdr:pic>
      <xdr:nvPicPr>
        <xdr:cNvPr id="2" name="1 Imagen" descr="Logo-png- dgm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145050" y="290809"/>
          <a:ext cx="2214457" cy="1461520"/>
        </a:xfrm>
        <a:prstGeom prst="rect">
          <a:avLst/>
        </a:prstGeom>
      </xdr:spPr>
    </xdr:pic>
    <xdr:clientData/>
  </xdr:twoCellAnchor>
  <xdr:twoCellAnchor editAs="oneCell">
    <xdr:from>
      <xdr:col>5</xdr:col>
      <xdr:colOff>96863</xdr:colOff>
      <xdr:row>104</xdr:row>
      <xdr:rowOff>121083</xdr:rowOff>
    </xdr:from>
    <xdr:to>
      <xdr:col>5</xdr:col>
      <xdr:colOff>1816210</xdr:colOff>
      <xdr:row>106</xdr:row>
      <xdr:rowOff>153368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FEB5018-F983-4027-B6FC-C4F35018A34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691" t="21394" r="75517" b="56485"/>
        <a:stretch/>
      </xdr:blipFill>
      <xdr:spPr>
        <a:xfrm rot="16200000">
          <a:off x="13419758" y="24502658"/>
          <a:ext cx="984785" cy="1719347"/>
        </a:xfrm>
        <a:prstGeom prst="rect">
          <a:avLst/>
        </a:prstGeom>
      </xdr:spPr>
    </xdr:pic>
    <xdr:clientData/>
  </xdr:twoCellAnchor>
  <xdr:twoCellAnchor editAs="oneCell">
    <xdr:from>
      <xdr:col>6</xdr:col>
      <xdr:colOff>931007</xdr:colOff>
      <xdr:row>104</xdr:row>
      <xdr:rowOff>48432</xdr:rowOff>
    </xdr:from>
    <xdr:to>
      <xdr:col>7</xdr:col>
      <xdr:colOff>1072613</xdr:colOff>
      <xdr:row>107</xdr:row>
      <xdr:rowOff>213553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B653339-30CE-4124-98F1-7E0F3763E3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23910" y="24797288"/>
          <a:ext cx="1796372" cy="1448574"/>
        </a:xfrm>
        <a:prstGeom prst="rect">
          <a:avLst/>
        </a:prstGeom>
      </xdr:spPr>
    </xdr:pic>
    <xdr:clientData/>
  </xdr:twoCellAnchor>
  <xdr:twoCellAnchor editAs="oneCell">
    <xdr:from>
      <xdr:col>10</xdr:col>
      <xdr:colOff>702267</xdr:colOff>
      <xdr:row>104</xdr:row>
      <xdr:rowOff>96865</xdr:rowOff>
    </xdr:from>
    <xdr:to>
      <xdr:col>11</xdr:col>
      <xdr:colOff>214716</xdr:colOff>
      <xdr:row>107</xdr:row>
      <xdr:rowOff>15596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1BB0DB2-3DA9-420E-91D7-8FB5F00DE1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2319174" y="24845721"/>
          <a:ext cx="1143000" cy="1202184"/>
        </a:xfrm>
        <a:prstGeom prst="rect">
          <a:avLst/>
        </a:prstGeom>
      </xdr:spPr>
    </xdr:pic>
    <xdr:clientData/>
  </xdr:twoCellAnchor>
  <xdr:twoCellAnchor editAs="oneCell">
    <xdr:from>
      <xdr:col>8</xdr:col>
      <xdr:colOff>1170445</xdr:colOff>
      <xdr:row>105</xdr:row>
      <xdr:rowOff>177585</xdr:rowOff>
    </xdr:from>
    <xdr:to>
      <xdr:col>10</xdr:col>
      <xdr:colOff>258109</xdr:colOff>
      <xdr:row>106</xdr:row>
      <xdr:rowOff>284741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B92B7FD-EAC5-43B8-B357-A209A0E94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72881" y="25402691"/>
          <a:ext cx="2502135" cy="583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19050</xdr:colOff>
      <xdr:row>2</xdr:row>
      <xdr:rowOff>219075</xdr:rowOff>
    </xdr:from>
    <xdr:to>
      <xdr:col>2</xdr:col>
      <xdr:colOff>1657349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25F934E-34CA-4880-98B4-11CD1A84EB15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P93"/>
  <sheetViews>
    <sheetView showGridLines="0" workbookViewId="0">
      <selection activeCell="D92" sqref="D92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57" t="s">
        <v>78</v>
      </c>
      <c r="D3" s="58"/>
      <c r="E3" s="58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2:16" ht="21" customHeight="1" x14ac:dyDescent="0.25">
      <c r="C4" s="55" t="s">
        <v>67</v>
      </c>
      <c r="D4" s="56"/>
      <c r="E4" s="56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16" ht="15.75" x14ac:dyDescent="0.25">
      <c r="C5" s="64" t="s">
        <v>68</v>
      </c>
      <c r="D5" s="65"/>
      <c r="E5" s="65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2:16" ht="15.75" customHeight="1" x14ac:dyDescent="0.25">
      <c r="C6" s="59" t="s">
        <v>79</v>
      </c>
      <c r="D6" s="60"/>
      <c r="E6" s="60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2:16" ht="15.75" customHeight="1" x14ac:dyDescent="0.25">
      <c r="B7" s="15"/>
      <c r="C7" s="59" t="s">
        <v>80</v>
      </c>
      <c r="D7" s="60"/>
      <c r="E7" s="60"/>
      <c r="F7" s="15"/>
      <c r="G7" s="14"/>
      <c r="H7" s="14"/>
      <c r="I7" s="14"/>
      <c r="J7" s="14"/>
      <c r="K7" s="14"/>
      <c r="L7" s="14"/>
      <c r="M7" s="14"/>
      <c r="N7" s="14"/>
      <c r="O7" s="14"/>
      <c r="P7" s="14"/>
    </row>
    <row r="9" spans="2:16" ht="15" customHeight="1" x14ac:dyDescent="0.25">
      <c r="C9" s="61" t="s">
        <v>66</v>
      </c>
      <c r="D9" s="62" t="s">
        <v>97</v>
      </c>
      <c r="E9" s="62" t="s">
        <v>96</v>
      </c>
      <c r="F9" s="8"/>
    </row>
    <row r="10" spans="2:16" ht="23.25" customHeight="1" x14ac:dyDescent="0.25">
      <c r="C10" s="61"/>
      <c r="D10" s="63"/>
      <c r="E10" s="63"/>
      <c r="F10" s="8"/>
    </row>
    <row r="11" spans="2:16" x14ac:dyDescent="0.25">
      <c r="C11" s="1" t="s">
        <v>0</v>
      </c>
      <c r="D11" s="2"/>
      <c r="E11" s="2"/>
      <c r="F11" s="8"/>
    </row>
    <row r="12" spans="2:16" x14ac:dyDescent="0.25">
      <c r="C12" s="3" t="s">
        <v>1</v>
      </c>
      <c r="D12" s="4"/>
      <c r="F12" s="8"/>
    </row>
    <row r="13" spans="2:16" x14ac:dyDescent="0.25">
      <c r="C13" s="5" t="s">
        <v>2</v>
      </c>
      <c r="D13" s="6"/>
      <c r="F13" s="8"/>
    </row>
    <row r="14" spans="2:16" x14ac:dyDescent="0.25">
      <c r="C14" s="5" t="s">
        <v>3</v>
      </c>
      <c r="D14" s="6"/>
      <c r="F14" s="8"/>
    </row>
    <row r="15" spans="2:16" x14ac:dyDescent="0.25">
      <c r="C15" s="5" t="s">
        <v>4</v>
      </c>
      <c r="D15" s="6"/>
      <c r="F15" s="8"/>
    </row>
    <row r="16" spans="2:16" x14ac:dyDescent="0.25">
      <c r="C16" s="5" t="s">
        <v>5</v>
      </c>
      <c r="D16" s="6"/>
      <c r="F16" s="8"/>
    </row>
    <row r="17" spans="3:6" x14ac:dyDescent="0.25">
      <c r="C17" s="5" t="s">
        <v>6</v>
      </c>
      <c r="D17" s="6"/>
      <c r="F17" s="8"/>
    </row>
    <row r="18" spans="3:6" x14ac:dyDescent="0.25">
      <c r="C18" s="3" t="s">
        <v>7</v>
      </c>
      <c r="D18" s="4"/>
      <c r="F18" s="8"/>
    </row>
    <row r="19" spans="3:6" x14ac:dyDescent="0.25">
      <c r="C19" s="5" t="s">
        <v>8</v>
      </c>
      <c r="D19" s="6"/>
      <c r="F19" s="8"/>
    </row>
    <row r="20" spans="3:6" x14ac:dyDescent="0.25">
      <c r="C20" s="5" t="s">
        <v>9</v>
      </c>
      <c r="D20" s="6"/>
      <c r="F20" s="8"/>
    </row>
    <row r="21" spans="3:6" x14ac:dyDescent="0.25">
      <c r="C21" s="5" t="s">
        <v>10</v>
      </c>
      <c r="D21" s="6"/>
      <c r="F21" s="8"/>
    </row>
    <row r="22" spans="3:6" x14ac:dyDescent="0.25">
      <c r="C22" s="5" t="s">
        <v>11</v>
      </c>
      <c r="D22" s="6"/>
      <c r="F22" s="8"/>
    </row>
    <row r="23" spans="3:6" x14ac:dyDescent="0.25">
      <c r="C23" s="5" t="s">
        <v>12</v>
      </c>
      <c r="D23" s="6"/>
    </row>
    <row r="24" spans="3:6" x14ac:dyDescent="0.25">
      <c r="C24" s="5" t="s">
        <v>13</v>
      </c>
      <c r="D24" s="6"/>
    </row>
    <row r="25" spans="3:6" x14ac:dyDescent="0.25">
      <c r="C25" s="5" t="s">
        <v>14</v>
      </c>
      <c r="D25" s="6"/>
    </row>
    <row r="26" spans="3:6" x14ac:dyDescent="0.25">
      <c r="C26" s="5" t="s">
        <v>15</v>
      </c>
      <c r="D26" s="6"/>
    </row>
    <row r="27" spans="3:6" x14ac:dyDescent="0.25">
      <c r="C27" s="5" t="s">
        <v>16</v>
      </c>
      <c r="D27" s="6"/>
    </row>
    <row r="28" spans="3:6" x14ac:dyDescent="0.25">
      <c r="C28" s="3" t="s">
        <v>17</v>
      </c>
      <c r="D28" s="4"/>
    </row>
    <row r="29" spans="3:6" x14ac:dyDescent="0.25">
      <c r="C29" s="5" t="s">
        <v>18</v>
      </c>
      <c r="D29" s="6"/>
    </row>
    <row r="30" spans="3:6" x14ac:dyDescent="0.25">
      <c r="C30" s="5" t="s">
        <v>19</v>
      </c>
      <c r="D30" s="6"/>
    </row>
    <row r="31" spans="3:6" x14ac:dyDescent="0.25">
      <c r="C31" s="5" t="s">
        <v>20</v>
      </c>
      <c r="D31" s="6"/>
    </row>
    <row r="32" spans="3:6" x14ac:dyDescent="0.25">
      <c r="C32" s="5" t="s">
        <v>21</v>
      </c>
      <c r="D32" s="6"/>
    </row>
    <row r="33" spans="3:4" x14ac:dyDescent="0.25">
      <c r="C33" s="5" t="s">
        <v>22</v>
      </c>
      <c r="D33" s="6"/>
    </row>
    <row r="34" spans="3:4" x14ac:dyDescent="0.25">
      <c r="C34" s="5" t="s">
        <v>23</v>
      </c>
      <c r="D34" s="6"/>
    </row>
    <row r="35" spans="3:4" x14ac:dyDescent="0.25">
      <c r="C35" s="5" t="s">
        <v>24</v>
      </c>
      <c r="D35" s="6"/>
    </row>
    <row r="36" spans="3:4" x14ac:dyDescent="0.25">
      <c r="C36" s="5" t="s">
        <v>25</v>
      </c>
      <c r="D36" s="6"/>
    </row>
    <row r="37" spans="3:4" x14ac:dyDescent="0.25">
      <c r="C37" s="5" t="s">
        <v>26</v>
      </c>
      <c r="D37" s="6"/>
    </row>
    <row r="38" spans="3:4" x14ac:dyDescent="0.25">
      <c r="C38" s="3" t="s">
        <v>27</v>
      </c>
      <c r="D38" s="4"/>
    </row>
    <row r="39" spans="3:4" x14ac:dyDescent="0.25">
      <c r="C39" s="5" t="s">
        <v>28</v>
      </c>
      <c r="D39" s="6"/>
    </row>
    <row r="40" spans="3:4" x14ac:dyDescent="0.25">
      <c r="C40" s="5" t="s">
        <v>29</v>
      </c>
      <c r="D40" s="6"/>
    </row>
    <row r="41" spans="3:4" x14ac:dyDescent="0.25">
      <c r="C41" s="5" t="s">
        <v>30</v>
      </c>
      <c r="D41" s="6"/>
    </row>
    <row r="42" spans="3:4" x14ac:dyDescent="0.25">
      <c r="C42" s="5" t="s">
        <v>31</v>
      </c>
      <c r="D42" s="6"/>
    </row>
    <row r="43" spans="3:4" x14ac:dyDescent="0.25">
      <c r="C43" s="5" t="s">
        <v>32</v>
      </c>
      <c r="D43" s="6"/>
    </row>
    <row r="44" spans="3:4" x14ac:dyDescent="0.25">
      <c r="C44" s="5" t="s">
        <v>33</v>
      </c>
      <c r="D44" s="6"/>
    </row>
    <row r="45" spans="3:4" x14ac:dyDescent="0.25">
      <c r="C45" s="5" t="s">
        <v>34</v>
      </c>
      <c r="D45" s="6"/>
    </row>
    <row r="46" spans="3:4" x14ac:dyDescent="0.25">
      <c r="C46" s="5" t="s">
        <v>35</v>
      </c>
      <c r="D46" s="6"/>
    </row>
    <row r="47" spans="3:4" x14ac:dyDescent="0.25">
      <c r="C47" s="3" t="s">
        <v>36</v>
      </c>
      <c r="D47" s="4"/>
    </row>
    <row r="48" spans="3:4" x14ac:dyDescent="0.25">
      <c r="C48" s="5" t="s">
        <v>37</v>
      </c>
      <c r="D48" s="6"/>
    </row>
    <row r="49" spans="3:4" x14ac:dyDescent="0.25">
      <c r="C49" s="5" t="s">
        <v>38</v>
      </c>
      <c r="D49" s="6"/>
    </row>
    <row r="50" spans="3:4" x14ac:dyDescent="0.25">
      <c r="C50" s="5" t="s">
        <v>39</v>
      </c>
      <c r="D50" s="6"/>
    </row>
    <row r="51" spans="3:4" x14ac:dyDescent="0.25">
      <c r="C51" s="5" t="s">
        <v>40</v>
      </c>
      <c r="D51" s="6"/>
    </row>
    <row r="52" spans="3:4" x14ac:dyDescent="0.25">
      <c r="C52" s="5" t="s">
        <v>41</v>
      </c>
      <c r="D52" s="6"/>
    </row>
    <row r="53" spans="3:4" x14ac:dyDescent="0.25">
      <c r="C53" s="5" t="s">
        <v>42</v>
      </c>
      <c r="D53" s="6"/>
    </row>
    <row r="54" spans="3:4" x14ac:dyDescent="0.25">
      <c r="C54" s="3" t="s">
        <v>43</v>
      </c>
      <c r="D54" s="4"/>
    </row>
    <row r="55" spans="3:4" x14ac:dyDescent="0.25">
      <c r="C55" s="5" t="s">
        <v>44</v>
      </c>
      <c r="D55" s="6"/>
    </row>
    <row r="56" spans="3:4" x14ac:dyDescent="0.25">
      <c r="C56" s="5" t="s">
        <v>45</v>
      </c>
      <c r="D56" s="6"/>
    </row>
    <row r="57" spans="3:4" x14ac:dyDescent="0.25">
      <c r="C57" s="5" t="s">
        <v>46</v>
      </c>
      <c r="D57" s="6"/>
    </row>
    <row r="58" spans="3:4" x14ac:dyDescent="0.25">
      <c r="C58" s="5" t="s">
        <v>47</v>
      </c>
      <c r="D58" s="6"/>
    </row>
    <row r="59" spans="3:4" x14ac:dyDescent="0.25">
      <c r="C59" s="5" t="s">
        <v>48</v>
      </c>
      <c r="D59" s="6"/>
    </row>
    <row r="60" spans="3:4" x14ac:dyDescent="0.25">
      <c r="C60" s="5" t="s">
        <v>49</v>
      </c>
      <c r="D60" s="6"/>
    </row>
    <row r="61" spans="3:4" x14ac:dyDescent="0.25">
      <c r="C61" s="5" t="s">
        <v>50</v>
      </c>
      <c r="D61" s="6"/>
    </row>
    <row r="62" spans="3:4" x14ac:dyDescent="0.25">
      <c r="C62" s="5" t="s">
        <v>51</v>
      </c>
      <c r="D62" s="6"/>
    </row>
    <row r="63" spans="3:4" x14ac:dyDescent="0.25">
      <c r="C63" s="5" t="s">
        <v>52</v>
      </c>
      <c r="D63" s="6"/>
    </row>
    <row r="64" spans="3:4" x14ac:dyDescent="0.25">
      <c r="C64" s="3" t="s">
        <v>53</v>
      </c>
      <c r="D64" s="4"/>
    </row>
    <row r="65" spans="3:5" x14ac:dyDescent="0.25">
      <c r="C65" s="5" t="s">
        <v>54</v>
      </c>
      <c r="D65" s="6"/>
    </row>
    <row r="66" spans="3:5" x14ac:dyDescent="0.25">
      <c r="C66" s="5" t="s">
        <v>55</v>
      </c>
      <c r="D66" s="6"/>
    </row>
    <row r="67" spans="3:5" x14ac:dyDescent="0.25">
      <c r="C67" s="5" t="s">
        <v>56</v>
      </c>
      <c r="D67" s="6"/>
    </row>
    <row r="68" spans="3:5" x14ac:dyDescent="0.25">
      <c r="C68" s="5" t="s">
        <v>57</v>
      </c>
      <c r="D68" s="6"/>
    </row>
    <row r="69" spans="3:5" x14ac:dyDescent="0.25">
      <c r="C69" s="3" t="s">
        <v>58</v>
      </c>
      <c r="D69" s="4"/>
    </row>
    <row r="70" spans="3:5" x14ac:dyDescent="0.25">
      <c r="C70" s="5" t="s">
        <v>59</v>
      </c>
      <c r="D70" s="6"/>
    </row>
    <row r="71" spans="3:5" x14ac:dyDescent="0.25">
      <c r="C71" s="5" t="s">
        <v>60</v>
      </c>
      <c r="D71" s="6"/>
    </row>
    <row r="72" spans="3:5" x14ac:dyDescent="0.25">
      <c r="C72" s="3" t="s">
        <v>61</v>
      </c>
      <c r="D72" s="4"/>
    </row>
    <row r="73" spans="3:5" x14ac:dyDescent="0.25">
      <c r="C73" s="5" t="s">
        <v>62</v>
      </c>
      <c r="D73" s="6"/>
    </row>
    <row r="74" spans="3:5" x14ac:dyDescent="0.25">
      <c r="C74" s="5" t="s">
        <v>63</v>
      </c>
      <c r="D74" s="6"/>
    </row>
    <row r="75" spans="3:5" x14ac:dyDescent="0.25">
      <c r="C75" s="5" t="s">
        <v>64</v>
      </c>
      <c r="D75" s="6"/>
    </row>
    <row r="76" spans="3:5" x14ac:dyDescent="0.25">
      <c r="C76" s="1" t="s">
        <v>69</v>
      </c>
      <c r="D76" s="2"/>
      <c r="E76" s="2"/>
    </row>
    <row r="77" spans="3:5" x14ac:dyDescent="0.25">
      <c r="C77" s="3" t="s">
        <v>70</v>
      </c>
      <c r="D77" s="4"/>
    </row>
    <row r="78" spans="3:5" x14ac:dyDescent="0.25">
      <c r="C78" s="5" t="s">
        <v>71</v>
      </c>
      <c r="D78" s="6"/>
    </row>
    <row r="79" spans="3:5" x14ac:dyDescent="0.25">
      <c r="C79" s="5" t="s">
        <v>72</v>
      </c>
      <c r="D79" s="6"/>
    </row>
    <row r="80" spans="3:5" x14ac:dyDescent="0.25">
      <c r="C80" s="3" t="s">
        <v>73</v>
      </c>
      <c r="D80" s="4"/>
    </row>
    <row r="81" spans="3:5" x14ac:dyDescent="0.25">
      <c r="C81" s="5" t="s">
        <v>74</v>
      </c>
      <c r="D81" s="6"/>
    </row>
    <row r="82" spans="3:5" x14ac:dyDescent="0.25">
      <c r="C82" s="5" t="s">
        <v>75</v>
      </c>
      <c r="D82" s="6"/>
    </row>
    <row r="83" spans="3:5" x14ac:dyDescent="0.25">
      <c r="C83" s="3" t="s">
        <v>76</v>
      </c>
      <c r="D83" s="4"/>
    </row>
    <row r="84" spans="3:5" x14ac:dyDescent="0.25">
      <c r="C84" s="5" t="s">
        <v>77</v>
      </c>
      <c r="D84" s="6"/>
    </row>
    <row r="85" spans="3:5" x14ac:dyDescent="0.25">
      <c r="C85" s="10" t="s">
        <v>65</v>
      </c>
      <c r="D85" s="9"/>
      <c r="E85" s="9"/>
    </row>
    <row r="90" spans="3:5" ht="15.75" thickBot="1" x14ac:dyDescent="0.3"/>
    <row r="91" spans="3:5" ht="26.25" customHeight="1" thickBot="1" x14ac:dyDescent="0.3">
      <c r="C91" s="22" t="s">
        <v>98</v>
      </c>
    </row>
    <row r="92" spans="3:5" ht="33.75" customHeight="1" thickBot="1" x14ac:dyDescent="0.3">
      <c r="C92" s="20" t="s">
        <v>99</v>
      </c>
    </row>
    <row r="93" spans="3:5" ht="45.75" thickBot="1" x14ac:dyDescent="0.3">
      <c r="C93" s="21" t="s">
        <v>100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0:T110"/>
  <sheetViews>
    <sheetView showGridLines="0" tabSelected="1" view="pageBreakPreview" topLeftCell="J91" zoomScale="118" zoomScaleNormal="91" zoomScaleSheetLayoutView="118" workbookViewId="0">
      <selection activeCell="J103" sqref="J103"/>
    </sheetView>
  </sheetViews>
  <sheetFormatPr baseColWidth="10" defaultColWidth="11.42578125" defaultRowHeight="15" x14ac:dyDescent="0.25"/>
  <cols>
    <col min="1" max="2" width="0" hidden="1" customWidth="1"/>
    <col min="3" max="3" width="125.140625" style="26" bestFit="1" customWidth="1"/>
    <col min="4" max="4" width="33.7109375" style="23" bestFit="1" customWidth="1"/>
    <col min="5" max="5" width="35.42578125" style="23" bestFit="1" customWidth="1"/>
    <col min="6" max="6" width="29" customWidth="1"/>
    <col min="7" max="9" width="24.85546875" bestFit="1" customWidth="1"/>
    <col min="10" max="10" width="26.42578125" customWidth="1"/>
    <col min="11" max="12" width="24.42578125" bestFit="1" customWidth="1"/>
    <col min="13" max="13" width="24.85546875" bestFit="1" customWidth="1"/>
    <col min="14" max="14" width="24" bestFit="1" customWidth="1"/>
    <col min="15" max="15" width="27.85546875" customWidth="1"/>
    <col min="16" max="16" width="16.5703125" customWidth="1"/>
    <col min="17" max="17" width="17.28515625" customWidth="1"/>
    <col min="18" max="18" width="27.7109375" bestFit="1" customWidth="1"/>
    <col min="19" max="19" width="7.42578125" bestFit="1" customWidth="1"/>
    <col min="20" max="20" width="16.42578125" customWidth="1"/>
  </cols>
  <sheetData>
    <row r="10" spans="3:18" ht="28.5" x14ac:dyDescent="0.25">
      <c r="C10" s="57" t="s">
        <v>101</v>
      </c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</row>
    <row r="11" spans="3:18" ht="21" x14ac:dyDescent="0.25">
      <c r="C11" s="55" t="s">
        <v>102</v>
      </c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</row>
    <row r="12" spans="3:18" ht="21" x14ac:dyDescent="0.25">
      <c r="C12" s="55" t="s">
        <v>117</v>
      </c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</row>
    <row r="13" spans="3:18" ht="15.75" x14ac:dyDescent="0.25">
      <c r="C13" s="64">
        <v>2024</v>
      </c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</row>
    <row r="14" spans="3:18" ht="15.75" x14ac:dyDescent="0.25">
      <c r="C14" s="59" t="s">
        <v>113</v>
      </c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</row>
    <row r="15" spans="3:18" ht="15.75" x14ac:dyDescent="0.25">
      <c r="C15" s="60" t="s">
        <v>80</v>
      </c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</row>
    <row r="17" spans="3:20" ht="18.75" x14ac:dyDescent="0.25">
      <c r="C17" s="66" t="s">
        <v>66</v>
      </c>
      <c r="D17" s="67" t="s">
        <v>97</v>
      </c>
      <c r="E17" s="67" t="s">
        <v>96</v>
      </c>
      <c r="F17" s="68" t="s">
        <v>94</v>
      </c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</row>
    <row r="18" spans="3:20" ht="18.75" x14ac:dyDescent="0.3">
      <c r="C18" s="66"/>
      <c r="D18" s="67"/>
      <c r="E18" s="67"/>
      <c r="F18" s="27" t="s">
        <v>82</v>
      </c>
      <c r="G18" s="27" t="s">
        <v>83</v>
      </c>
      <c r="H18" s="27" t="s">
        <v>84</v>
      </c>
      <c r="I18" s="27" t="s">
        <v>85</v>
      </c>
      <c r="J18" s="27" t="s">
        <v>86</v>
      </c>
      <c r="K18" s="27" t="s">
        <v>87</v>
      </c>
      <c r="L18" s="27" t="s">
        <v>88</v>
      </c>
      <c r="M18" s="27" t="s">
        <v>89</v>
      </c>
      <c r="N18" s="27" t="s">
        <v>90</v>
      </c>
      <c r="O18" s="27" t="s">
        <v>91</v>
      </c>
      <c r="P18" s="27" t="s">
        <v>92</v>
      </c>
      <c r="Q18" s="27" t="s">
        <v>93</v>
      </c>
      <c r="R18" s="27" t="s">
        <v>81</v>
      </c>
    </row>
    <row r="19" spans="3:20" ht="18.75" x14ac:dyDescent="0.3">
      <c r="C19" s="28" t="s">
        <v>0</v>
      </c>
      <c r="D19" s="29"/>
      <c r="E19" s="29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</row>
    <row r="20" spans="3:20" ht="18.75" x14ac:dyDescent="0.3">
      <c r="C20" s="28" t="s">
        <v>1</v>
      </c>
      <c r="D20" s="31">
        <f>SUM(D21:D25)</f>
        <v>1874710306</v>
      </c>
      <c r="E20" s="31">
        <f>SUM(E21:E25)</f>
        <v>2130710306</v>
      </c>
      <c r="F20" s="32">
        <f>+F21+F22+F23+F24+F25</f>
        <v>135601560.83000001</v>
      </c>
      <c r="G20" s="32">
        <f t="shared" ref="G20" si="0">+G21+G22+G23+G24+G25</f>
        <v>136096810.15000001</v>
      </c>
      <c r="H20" s="31">
        <f>SUM(H21:H25)</f>
        <v>130186780.29000001</v>
      </c>
      <c r="I20" s="31">
        <f t="shared" ref="I20:Q20" si="1">SUM(I21:I25)</f>
        <v>209108257.80000001</v>
      </c>
      <c r="J20" s="31">
        <f t="shared" si="1"/>
        <v>130488771.42</v>
      </c>
      <c r="K20" s="31">
        <f t="shared" si="1"/>
        <v>130434433.86</v>
      </c>
      <c r="L20" s="31">
        <f t="shared" si="1"/>
        <v>138492588.05000001</v>
      </c>
      <c r="M20" s="31">
        <f t="shared" si="1"/>
        <v>140378179.87</v>
      </c>
      <c r="N20" s="31">
        <f>SUM(N21:N25)</f>
        <v>136859747.72</v>
      </c>
      <c r="O20" s="31">
        <f t="shared" si="1"/>
        <v>116323601.98999999</v>
      </c>
      <c r="P20" s="31">
        <f t="shared" si="1"/>
        <v>0</v>
      </c>
      <c r="Q20" s="31">
        <f t="shared" si="1"/>
        <v>0</v>
      </c>
      <c r="R20" s="32">
        <f>SUM(F20:Q20)</f>
        <v>1403970731.98</v>
      </c>
    </row>
    <row r="21" spans="3:20" ht="18.75" x14ac:dyDescent="0.3">
      <c r="C21" s="33" t="s">
        <v>2</v>
      </c>
      <c r="D21" s="34">
        <v>1310411394</v>
      </c>
      <c r="E21" s="34">
        <v>1591207067.4000001</v>
      </c>
      <c r="F21" s="35">
        <v>105315040.87</v>
      </c>
      <c r="G21" s="35">
        <v>106090737.87</v>
      </c>
      <c r="H21" s="35">
        <v>100929114.03</v>
      </c>
      <c r="I21" s="35">
        <v>102542723.40000001</v>
      </c>
      <c r="J21" s="36">
        <v>100277786.95999999</v>
      </c>
      <c r="K21" s="35">
        <v>99921251.840000004</v>
      </c>
      <c r="L21" s="35">
        <v>105762860.58</v>
      </c>
      <c r="M21" s="35">
        <v>108349564.40000001</v>
      </c>
      <c r="N21" s="35">
        <v>105076192.39</v>
      </c>
      <c r="O21" s="37">
        <v>101385652.02</v>
      </c>
      <c r="P21" s="35"/>
      <c r="Q21" s="35"/>
      <c r="R21" s="35">
        <f t="shared" ref="R21:R84" si="2">SUM(F21:Q21)</f>
        <v>1035650924.3599999</v>
      </c>
      <c r="T21" s="24"/>
    </row>
    <row r="22" spans="3:20" ht="18.75" x14ac:dyDescent="0.3">
      <c r="C22" s="33" t="s">
        <v>3</v>
      </c>
      <c r="D22" s="34">
        <v>398171828</v>
      </c>
      <c r="E22" s="34">
        <v>368113104.55000001</v>
      </c>
      <c r="F22" s="35">
        <v>16405478.74</v>
      </c>
      <c r="G22" s="35">
        <v>16137120.98</v>
      </c>
      <c r="H22" s="35">
        <v>15449671.359999999</v>
      </c>
      <c r="I22" s="35">
        <v>92486535.280000001</v>
      </c>
      <c r="J22" s="36">
        <v>16178215.810000001</v>
      </c>
      <c r="K22" s="35">
        <v>16534715.720000001</v>
      </c>
      <c r="L22" s="35">
        <v>17633367.390000001</v>
      </c>
      <c r="M22" s="35">
        <v>17122223.84</v>
      </c>
      <c r="N22" s="35">
        <v>17023538.25</v>
      </c>
      <c r="O22" s="37">
        <v>493749.24</v>
      </c>
      <c r="P22" s="35"/>
      <c r="Q22" s="35"/>
      <c r="R22" s="35">
        <f t="shared" si="2"/>
        <v>225464616.61000004</v>
      </c>
      <c r="T22" s="24"/>
    </row>
    <row r="23" spans="3:20" ht="18.75" x14ac:dyDescent="0.3">
      <c r="C23" s="33" t="s">
        <v>4</v>
      </c>
      <c r="D23" s="34"/>
      <c r="E23" s="34">
        <v>0</v>
      </c>
      <c r="F23" s="35">
        <v>0</v>
      </c>
      <c r="G23" s="35"/>
      <c r="H23" s="35"/>
      <c r="I23" s="35"/>
      <c r="J23" s="35"/>
      <c r="K23" s="35"/>
      <c r="L23" s="35"/>
      <c r="M23" s="35"/>
      <c r="N23" s="35"/>
      <c r="O23" s="37"/>
      <c r="P23" s="35"/>
      <c r="Q23" s="35"/>
      <c r="R23" s="35"/>
      <c r="S23" s="17"/>
      <c r="T23" s="24"/>
    </row>
    <row r="24" spans="3:20" ht="18.75" x14ac:dyDescent="0.3">
      <c r="C24" s="33" t="s">
        <v>5</v>
      </c>
      <c r="D24" s="34"/>
      <c r="E24" s="34">
        <v>0</v>
      </c>
      <c r="F24" s="35">
        <v>0</v>
      </c>
      <c r="G24" s="35"/>
      <c r="H24" s="35"/>
      <c r="I24" s="35"/>
      <c r="J24" s="35"/>
      <c r="K24" s="35"/>
      <c r="L24" s="35"/>
      <c r="M24" s="35"/>
      <c r="N24" s="35"/>
      <c r="O24" s="37"/>
      <c r="P24" s="35"/>
      <c r="Q24" s="35"/>
      <c r="R24" s="35"/>
      <c r="T24" s="24"/>
    </row>
    <row r="25" spans="3:20" ht="18.75" x14ac:dyDescent="0.3">
      <c r="C25" s="33" t="s">
        <v>6</v>
      </c>
      <c r="D25" s="34">
        <v>166127084</v>
      </c>
      <c r="E25" s="34">
        <v>171390134.05000001</v>
      </c>
      <c r="F25" s="35">
        <v>13881041.220000001</v>
      </c>
      <c r="G25" s="35">
        <v>13868951.300000001</v>
      </c>
      <c r="H25" s="35">
        <v>13807994.9</v>
      </c>
      <c r="I25" s="35">
        <v>14078999.119999999</v>
      </c>
      <c r="J25" s="38">
        <v>14032768.65</v>
      </c>
      <c r="K25" s="35">
        <v>13978466.300000001</v>
      </c>
      <c r="L25" s="35">
        <v>15096360.08</v>
      </c>
      <c r="M25" s="35">
        <v>14906391.630000001</v>
      </c>
      <c r="N25" s="35">
        <v>14760017.08</v>
      </c>
      <c r="O25" s="37">
        <v>14444200.73</v>
      </c>
      <c r="P25" s="35"/>
      <c r="Q25" s="35"/>
      <c r="R25" s="35">
        <f t="shared" si="2"/>
        <v>142855191.00999999</v>
      </c>
      <c r="T25" s="24"/>
    </row>
    <row r="26" spans="3:20" ht="18.75" x14ac:dyDescent="0.3">
      <c r="C26" s="28" t="s">
        <v>7</v>
      </c>
      <c r="D26" s="31">
        <f>SUM(D27:D35)</f>
        <v>319516882</v>
      </c>
      <c r="E26" s="31">
        <f>SUM(E27:E35)</f>
        <v>599393083.83000004</v>
      </c>
      <c r="F26" s="32">
        <f>+F27+F28+F29+F30+F31+F32+F33+F34+F35</f>
        <v>6180500.8600000003</v>
      </c>
      <c r="G26" s="32">
        <f t="shared" ref="G26" si="3">+G27+G28+G29+G30+G31+G32+G33+G34+G35</f>
        <v>22713044.57</v>
      </c>
      <c r="H26" s="31">
        <f>+H27+H28+H29+H30+H31+H32+H33+H34+H35</f>
        <v>9128381.6799999997</v>
      </c>
      <c r="I26" s="31">
        <f t="shared" ref="I26:Q26" si="4">+I27+I28+I29+I30+I31+I32+I33+I34+I35</f>
        <v>19755655.190000001</v>
      </c>
      <c r="J26" s="31">
        <f t="shared" si="4"/>
        <v>26493815.979999997</v>
      </c>
      <c r="K26" s="31">
        <f t="shared" si="4"/>
        <v>17413617.719999999</v>
      </c>
      <c r="L26" s="31">
        <f t="shared" si="4"/>
        <v>44060918.359999992</v>
      </c>
      <c r="M26" s="31">
        <f t="shared" si="4"/>
        <v>44503338.940000005</v>
      </c>
      <c r="N26" s="31">
        <f t="shared" si="4"/>
        <v>87811223.999999985</v>
      </c>
      <c r="O26" s="31">
        <f t="shared" si="4"/>
        <v>18229577.519999996</v>
      </c>
      <c r="P26" s="31">
        <f>+P27+P28+P29+P30+P31+P32+P33+P34+P35</f>
        <v>0</v>
      </c>
      <c r="Q26" s="31">
        <f t="shared" si="4"/>
        <v>0</v>
      </c>
      <c r="R26" s="32">
        <f>SUM(F26:Q26)</f>
        <v>296290074.81999993</v>
      </c>
      <c r="T26" s="24"/>
    </row>
    <row r="27" spans="3:20" ht="18.75" x14ac:dyDescent="0.3">
      <c r="C27" s="33" t="s">
        <v>8</v>
      </c>
      <c r="D27" s="34">
        <v>88420299</v>
      </c>
      <c r="E27" s="34">
        <v>88520299</v>
      </c>
      <c r="F27" s="35">
        <v>5090716.9800000004</v>
      </c>
      <c r="G27" s="35">
        <v>7455182.1399999997</v>
      </c>
      <c r="H27" s="35">
        <v>3135123.31</v>
      </c>
      <c r="I27" s="35">
        <v>5861781.3700000001</v>
      </c>
      <c r="J27" s="36">
        <v>11589142.859999999</v>
      </c>
      <c r="K27" s="35">
        <v>5182762.25</v>
      </c>
      <c r="L27" s="35">
        <v>865730.87</v>
      </c>
      <c r="M27" s="35">
        <v>6914021.5700000003</v>
      </c>
      <c r="N27" s="35">
        <v>12405502.1</v>
      </c>
      <c r="O27" s="37">
        <v>5776412.3899999997</v>
      </c>
      <c r="P27" s="35"/>
      <c r="Q27" s="35"/>
      <c r="R27" s="35">
        <f t="shared" si="2"/>
        <v>64276375.839999996</v>
      </c>
      <c r="T27" s="24"/>
    </row>
    <row r="28" spans="3:20" ht="18.75" x14ac:dyDescent="0.3">
      <c r="C28" s="33" t="s">
        <v>9</v>
      </c>
      <c r="D28" s="34">
        <v>5604444</v>
      </c>
      <c r="E28" s="34">
        <v>6634635.6299999999</v>
      </c>
      <c r="F28" s="35">
        <v>0</v>
      </c>
      <c r="G28" s="35">
        <v>247540.57</v>
      </c>
      <c r="H28" s="35">
        <v>784510.27</v>
      </c>
      <c r="I28" s="35">
        <v>209926.85</v>
      </c>
      <c r="J28" s="36">
        <v>399925.19</v>
      </c>
      <c r="K28" s="35">
        <v>659175.02</v>
      </c>
      <c r="L28" s="35">
        <v>506673.99</v>
      </c>
      <c r="M28" s="35">
        <v>461242.29</v>
      </c>
      <c r="N28" s="35">
        <v>831961.75</v>
      </c>
      <c r="O28" s="37">
        <v>217424.29</v>
      </c>
      <c r="P28" s="35"/>
      <c r="Q28" s="35"/>
      <c r="R28" s="35">
        <f t="shared" si="2"/>
        <v>4318380.2200000007</v>
      </c>
      <c r="T28" s="24"/>
    </row>
    <row r="29" spans="3:20" ht="18.75" x14ac:dyDescent="0.3">
      <c r="C29" s="33" t="s">
        <v>10</v>
      </c>
      <c r="D29" s="34">
        <v>13374921</v>
      </c>
      <c r="E29" s="34">
        <v>13431089</v>
      </c>
      <c r="F29" s="35">
        <v>0</v>
      </c>
      <c r="G29" s="35">
        <v>1245170</v>
      </c>
      <c r="H29" s="35">
        <v>435660</v>
      </c>
      <c r="I29" s="35">
        <v>1295350</v>
      </c>
      <c r="J29" s="36">
        <v>0</v>
      </c>
      <c r="K29" s="35">
        <v>2404340</v>
      </c>
      <c r="L29" s="35">
        <v>611915</v>
      </c>
      <c r="M29" s="35">
        <v>1787752.5</v>
      </c>
      <c r="N29" s="35">
        <v>951853</v>
      </c>
      <c r="O29" s="37">
        <v>0</v>
      </c>
      <c r="P29" s="35"/>
      <c r="Q29" s="35"/>
      <c r="R29" s="35">
        <f t="shared" si="2"/>
        <v>8732040.5</v>
      </c>
      <c r="T29" s="24"/>
    </row>
    <row r="30" spans="3:20" ht="18.75" x14ac:dyDescent="0.3">
      <c r="C30" s="33" t="s">
        <v>11</v>
      </c>
      <c r="D30" s="34">
        <v>9807320</v>
      </c>
      <c r="E30" s="34">
        <v>8807320</v>
      </c>
      <c r="F30" s="35">
        <v>0</v>
      </c>
      <c r="G30" s="35">
        <v>0</v>
      </c>
      <c r="H30" s="35">
        <v>220786.21</v>
      </c>
      <c r="I30" s="35">
        <v>257540</v>
      </c>
      <c r="J30" s="36">
        <v>850165.1</v>
      </c>
      <c r="K30" s="35">
        <v>185542.92</v>
      </c>
      <c r="L30" s="35">
        <v>1500000</v>
      </c>
      <c r="M30" s="35">
        <v>731968.51</v>
      </c>
      <c r="N30" s="35">
        <v>396586</v>
      </c>
      <c r="O30" s="37">
        <v>73538.84</v>
      </c>
      <c r="P30" s="35"/>
      <c r="Q30" s="35"/>
      <c r="R30" s="35">
        <f t="shared" si="2"/>
        <v>4216127.58</v>
      </c>
      <c r="T30" s="24"/>
    </row>
    <row r="31" spans="3:20" ht="18.75" x14ac:dyDescent="0.3">
      <c r="C31" s="33" t="s">
        <v>12</v>
      </c>
      <c r="D31" s="34">
        <v>33261969</v>
      </c>
      <c r="E31" s="34">
        <v>172917681.91</v>
      </c>
      <c r="F31" s="35">
        <v>0</v>
      </c>
      <c r="G31" s="35">
        <v>3206024.54</v>
      </c>
      <c r="H31" s="35">
        <v>1192433.57</v>
      </c>
      <c r="I31" s="35">
        <v>819908.59</v>
      </c>
      <c r="J31" s="36">
        <v>592805.29</v>
      </c>
      <c r="K31" s="35">
        <v>427834</v>
      </c>
      <c r="L31" s="35">
        <v>192338.28</v>
      </c>
      <c r="M31" s="35">
        <v>22440766.800000001</v>
      </c>
      <c r="N31" s="35">
        <v>4956533.82</v>
      </c>
      <c r="O31" s="37">
        <v>7389531.9500000002</v>
      </c>
      <c r="P31" s="35"/>
      <c r="Q31" s="35"/>
      <c r="R31" s="35">
        <f t="shared" si="2"/>
        <v>41218176.840000004</v>
      </c>
      <c r="T31" s="24"/>
    </row>
    <row r="32" spans="3:20" ht="18.75" x14ac:dyDescent="0.3">
      <c r="C32" s="33" t="s">
        <v>13</v>
      </c>
      <c r="D32" s="34">
        <v>35886483</v>
      </c>
      <c r="E32" s="34">
        <v>18784853.510000002</v>
      </c>
      <c r="F32" s="35">
        <v>1089783.8799999999</v>
      </c>
      <c r="G32" s="35">
        <v>4150514.17</v>
      </c>
      <c r="H32" s="35">
        <v>1265782.8700000001</v>
      </c>
      <c r="I32" s="35">
        <v>1913125.47</v>
      </c>
      <c r="J32" s="36">
        <v>1917274.1</v>
      </c>
      <c r="K32" s="35">
        <v>1969977.19</v>
      </c>
      <c r="L32" s="35">
        <v>2153356.1800000002</v>
      </c>
      <c r="M32" s="35">
        <v>1922315.56</v>
      </c>
      <c r="N32" s="35">
        <v>395308</v>
      </c>
      <c r="O32" s="37">
        <v>1908348.1</v>
      </c>
      <c r="P32" s="35"/>
      <c r="Q32" s="35"/>
      <c r="R32" s="35">
        <f t="shared" si="2"/>
        <v>18685785.520000003</v>
      </c>
      <c r="T32" s="24"/>
    </row>
    <row r="33" spans="3:20" ht="18.75" x14ac:dyDescent="0.3">
      <c r="C33" s="33" t="s">
        <v>14</v>
      </c>
      <c r="D33" s="34">
        <v>56609673</v>
      </c>
      <c r="E33" s="34">
        <v>141765159.36000001</v>
      </c>
      <c r="F33" s="35"/>
      <c r="G33" s="35">
        <v>1342777.15</v>
      </c>
      <c r="H33" s="35">
        <v>33741.449999999997</v>
      </c>
      <c r="I33" s="35">
        <v>5259040.3</v>
      </c>
      <c r="J33" s="36">
        <v>7193265.1600000001</v>
      </c>
      <c r="K33" s="35">
        <v>2362787.7000000002</v>
      </c>
      <c r="L33" s="35">
        <v>30517787.699999999</v>
      </c>
      <c r="M33" s="35">
        <v>3838384.11</v>
      </c>
      <c r="N33" s="35">
        <v>6672109.29</v>
      </c>
      <c r="O33" s="37">
        <v>1284261.95</v>
      </c>
      <c r="P33" s="35"/>
      <c r="Q33" s="35"/>
      <c r="R33" s="35">
        <f t="shared" si="2"/>
        <v>58504154.809999995</v>
      </c>
      <c r="T33" s="24"/>
    </row>
    <row r="34" spans="3:20" ht="18.75" x14ac:dyDescent="0.3">
      <c r="C34" s="33" t="s">
        <v>15</v>
      </c>
      <c r="D34" s="34">
        <v>66402776</v>
      </c>
      <c r="E34" s="34">
        <v>136219017.84999999</v>
      </c>
      <c r="F34" s="35">
        <v>0</v>
      </c>
      <c r="G34" s="35">
        <v>5065836</v>
      </c>
      <c r="H34" s="35">
        <v>2060344</v>
      </c>
      <c r="I34" s="35">
        <v>4123982.61</v>
      </c>
      <c r="J34" s="35">
        <v>3921738.28</v>
      </c>
      <c r="K34" s="35">
        <v>2207865.38</v>
      </c>
      <c r="L34" s="35">
        <v>4981233.4400000004</v>
      </c>
      <c r="M34" s="35">
        <v>6406887.5999999996</v>
      </c>
      <c r="N34" s="35">
        <v>58810675.329999998</v>
      </c>
      <c r="O34" s="37">
        <v>1580060</v>
      </c>
      <c r="P34" s="35"/>
      <c r="Q34" s="35"/>
      <c r="R34" s="35">
        <f t="shared" si="2"/>
        <v>89158622.640000001</v>
      </c>
      <c r="T34" s="24"/>
    </row>
    <row r="35" spans="3:20" ht="18.75" x14ac:dyDescent="0.3">
      <c r="C35" s="33" t="s">
        <v>16</v>
      </c>
      <c r="D35" s="34">
        <v>10148997</v>
      </c>
      <c r="E35" s="34">
        <v>12313027.57</v>
      </c>
      <c r="F35" s="35">
        <v>0</v>
      </c>
      <c r="G35" s="35"/>
      <c r="H35" s="35"/>
      <c r="I35" s="35">
        <v>15000</v>
      </c>
      <c r="J35" s="38">
        <v>29500</v>
      </c>
      <c r="K35" s="35">
        <v>2013333.26</v>
      </c>
      <c r="L35" s="35">
        <v>2731882.9</v>
      </c>
      <c r="M35" s="35"/>
      <c r="N35" s="35">
        <v>2390694.71</v>
      </c>
      <c r="O35" s="37">
        <v>0</v>
      </c>
      <c r="P35" s="35"/>
      <c r="Q35" s="35"/>
      <c r="R35" s="35">
        <f t="shared" si="2"/>
        <v>7180410.8700000001</v>
      </c>
      <c r="T35" s="24"/>
    </row>
    <row r="36" spans="3:20" ht="18.75" x14ac:dyDescent="0.3">
      <c r="C36" s="28" t="s">
        <v>17</v>
      </c>
      <c r="D36" s="31">
        <f>SUM(D37:D45)</f>
        <v>259052786</v>
      </c>
      <c r="E36" s="31">
        <f>SUM(E37:E45)</f>
        <v>337782722.60000002</v>
      </c>
      <c r="F36" s="32">
        <f>+F37+F38+F39+F40+F41+F42+F43+F44+F45</f>
        <v>0</v>
      </c>
      <c r="G36" s="31">
        <f>+G37+G38+G39+G40+G41+G42+G43+G44+G45</f>
        <v>5007235.2</v>
      </c>
      <c r="H36" s="31">
        <f t="shared" ref="H36:M36" si="5">SUM(H37:H45)</f>
        <v>9917319.9299999997</v>
      </c>
      <c r="I36" s="31">
        <f t="shared" si="5"/>
        <v>5615760.8499999996</v>
      </c>
      <c r="J36" s="31">
        <f t="shared" si="5"/>
        <v>9865224.1899999995</v>
      </c>
      <c r="K36" s="31">
        <f t="shared" si="5"/>
        <v>52913097.210000001</v>
      </c>
      <c r="L36" s="31">
        <f t="shared" si="5"/>
        <v>10612776.41</v>
      </c>
      <c r="M36" s="31">
        <f t="shared" si="5"/>
        <v>7888330.5600000005</v>
      </c>
      <c r="N36" s="31">
        <f>SUM(N37:N45)</f>
        <v>106526305.84999999</v>
      </c>
      <c r="O36" s="31">
        <f t="shared" ref="O36:Q36" si="6">+O37+O38+O39+O40+O41+O42+O43+O44+O45</f>
        <v>6432193.5</v>
      </c>
      <c r="P36" s="31">
        <f t="shared" si="6"/>
        <v>0</v>
      </c>
      <c r="Q36" s="31">
        <f t="shared" si="6"/>
        <v>0</v>
      </c>
      <c r="R36" s="32">
        <f>SUM(F36:Q36)</f>
        <v>214778243.69999999</v>
      </c>
      <c r="T36" s="24"/>
    </row>
    <row r="37" spans="3:20" ht="18.75" x14ac:dyDescent="0.3">
      <c r="C37" s="33" t="s">
        <v>18</v>
      </c>
      <c r="D37" s="34">
        <v>9508759</v>
      </c>
      <c r="E37" s="34">
        <v>26530676.75</v>
      </c>
      <c r="F37" s="35"/>
      <c r="G37" s="35">
        <v>772460.7</v>
      </c>
      <c r="H37" s="35">
        <v>6620465.9000000004</v>
      </c>
      <c r="I37" s="35">
        <v>205625</v>
      </c>
      <c r="J37" s="36">
        <v>462600</v>
      </c>
      <c r="K37" s="35">
        <v>1349803.34</v>
      </c>
      <c r="L37" s="35">
        <v>411536.83</v>
      </c>
      <c r="M37" s="35">
        <v>51560</v>
      </c>
      <c r="N37" s="35">
        <v>4693195.88</v>
      </c>
      <c r="O37" s="37">
        <v>0</v>
      </c>
      <c r="P37" s="35"/>
      <c r="Q37" s="35"/>
      <c r="R37" s="35">
        <f t="shared" si="2"/>
        <v>14567247.650000002</v>
      </c>
      <c r="T37" s="24"/>
    </row>
    <row r="38" spans="3:20" ht="18.75" x14ac:dyDescent="0.3">
      <c r="C38" s="33" t="s">
        <v>19</v>
      </c>
      <c r="D38" s="34">
        <v>23730500</v>
      </c>
      <c r="E38" s="34">
        <v>31205527.59</v>
      </c>
      <c r="F38" s="35"/>
      <c r="G38" s="35">
        <v>0</v>
      </c>
      <c r="H38" s="35">
        <v>69631.8</v>
      </c>
      <c r="I38" s="35">
        <v>10000</v>
      </c>
      <c r="J38" s="36">
        <v>0</v>
      </c>
      <c r="K38" s="35">
        <v>123698.73</v>
      </c>
      <c r="L38" s="35">
        <v>649236</v>
      </c>
      <c r="M38" s="35">
        <v>27187.200000000001</v>
      </c>
      <c r="N38" s="35">
        <v>5714517.2699999996</v>
      </c>
      <c r="O38" s="37">
        <v>23600</v>
      </c>
      <c r="P38" s="35"/>
      <c r="Q38" s="35"/>
      <c r="R38" s="35">
        <f t="shared" si="2"/>
        <v>6617871</v>
      </c>
      <c r="T38" s="24"/>
    </row>
    <row r="39" spans="3:20" ht="18.75" x14ac:dyDescent="0.3">
      <c r="C39" s="33" t="s">
        <v>20</v>
      </c>
      <c r="D39" s="34">
        <v>11231860</v>
      </c>
      <c r="E39" s="34">
        <v>25208808.75</v>
      </c>
      <c r="F39" s="35"/>
      <c r="G39" s="35">
        <v>291155</v>
      </c>
      <c r="H39" s="35">
        <v>17936</v>
      </c>
      <c r="I39" s="35">
        <v>142575.85999999999</v>
      </c>
      <c r="J39" s="36">
        <v>1188988.8799999999</v>
      </c>
      <c r="K39" s="35">
        <v>3576930.65</v>
      </c>
      <c r="L39" s="35">
        <v>2810145.22</v>
      </c>
      <c r="M39" s="35">
        <v>0</v>
      </c>
      <c r="N39" s="35">
        <v>47234.5</v>
      </c>
      <c r="O39" s="37">
        <v>0</v>
      </c>
      <c r="P39" s="35"/>
      <c r="Q39" s="35"/>
      <c r="R39" s="35">
        <f t="shared" si="2"/>
        <v>8074966.1099999994</v>
      </c>
      <c r="T39" s="24"/>
    </row>
    <row r="40" spans="3:20" ht="18.75" x14ac:dyDescent="0.3">
      <c r="C40" s="33" t="s">
        <v>21</v>
      </c>
      <c r="D40" s="34">
        <v>1390900</v>
      </c>
      <c r="E40" s="34">
        <v>3651791.73</v>
      </c>
      <c r="F40" s="35"/>
      <c r="G40" s="35">
        <v>0</v>
      </c>
      <c r="H40" s="35">
        <v>0</v>
      </c>
      <c r="I40" s="35">
        <v>1546244.78</v>
      </c>
      <c r="J40" s="36">
        <v>0</v>
      </c>
      <c r="K40" s="35">
        <v>123546</v>
      </c>
      <c r="L40" s="35">
        <v>0</v>
      </c>
      <c r="M40" s="35">
        <v>0</v>
      </c>
      <c r="N40" s="35">
        <v>1862933.11</v>
      </c>
      <c r="O40" s="37">
        <v>0</v>
      </c>
      <c r="P40" s="35"/>
      <c r="Q40" s="35"/>
      <c r="R40" s="35">
        <f t="shared" si="2"/>
        <v>3532723.89</v>
      </c>
      <c r="T40" s="24"/>
    </row>
    <row r="41" spans="3:20" ht="18.75" x14ac:dyDescent="0.3">
      <c r="C41" s="33" t="s">
        <v>22</v>
      </c>
      <c r="D41" s="34">
        <v>1819875</v>
      </c>
      <c r="E41" s="34">
        <v>7150461.25</v>
      </c>
      <c r="F41" s="35"/>
      <c r="G41" s="35">
        <v>0</v>
      </c>
      <c r="H41" s="35">
        <v>0</v>
      </c>
      <c r="I41" s="35"/>
      <c r="J41" s="36">
        <v>0</v>
      </c>
      <c r="K41" s="35">
        <v>1626772.66</v>
      </c>
      <c r="L41" s="35">
        <v>50002.5</v>
      </c>
      <c r="M41" s="35">
        <v>3873703.05</v>
      </c>
      <c r="N41" s="35">
        <v>1418572.32</v>
      </c>
      <c r="O41" s="37">
        <v>0</v>
      </c>
      <c r="P41" s="35"/>
      <c r="Q41" s="35"/>
      <c r="R41" s="35">
        <f t="shared" si="2"/>
        <v>6969050.5300000003</v>
      </c>
      <c r="T41" s="24"/>
    </row>
    <row r="42" spans="3:20" ht="18.75" x14ac:dyDescent="0.3">
      <c r="C42" s="33" t="s">
        <v>23</v>
      </c>
      <c r="D42" s="34">
        <v>818570</v>
      </c>
      <c r="E42" s="34">
        <v>3614832.96</v>
      </c>
      <c r="F42" s="35"/>
      <c r="G42" s="35">
        <v>0</v>
      </c>
      <c r="H42" s="35">
        <v>11659.88</v>
      </c>
      <c r="I42" s="35">
        <v>90140.02</v>
      </c>
      <c r="J42" s="36">
        <v>94754</v>
      </c>
      <c r="K42" s="35">
        <v>524020.08</v>
      </c>
      <c r="L42" s="35">
        <v>82671.61</v>
      </c>
      <c r="M42" s="35">
        <v>587699.29</v>
      </c>
      <c r="N42" s="35">
        <v>490140.44</v>
      </c>
      <c r="O42" s="37">
        <v>970756.5</v>
      </c>
      <c r="P42" s="35"/>
      <c r="Q42" s="35"/>
      <c r="R42" s="35">
        <f t="shared" si="2"/>
        <v>2851841.82</v>
      </c>
      <c r="T42" s="24"/>
    </row>
    <row r="43" spans="3:20" ht="18.75" x14ac:dyDescent="0.3">
      <c r="C43" s="33" t="s">
        <v>24</v>
      </c>
      <c r="D43" s="34">
        <v>78302875</v>
      </c>
      <c r="E43" s="34">
        <v>80831207.370000005</v>
      </c>
      <c r="F43" s="35"/>
      <c r="G43" s="35">
        <v>40727.9</v>
      </c>
      <c r="H43" s="35">
        <v>533510.54</v>
      </c>
      <c r="I43" s="35">
        <v>136348.4</v>
      </c>
      <c r="J43" s="36">
        <v>8026520</v>
      </c>
      <c r="K43" s="35">
        <v>38269439.490000002</v>
      </c>
      <c r="L43" s="35">
        <v>238839.76</v>
      </c>
      <c r="M43" s="35">
        <v>218515.87</v>
      </c>
      <c r="N43" s="35">
        <v>9941842.3200000003</v>
      </c>
      <c r="O43" s="37">
        <v>5020022.5999999996</v>
      </c>
      <c r="P43" s="35"/>
      <c r="Q43" s="35"/>
      <c r="R43" s="35">
        <f t="shared" si="2"/>
        <v>62425766.879999995</v>
      </c>
      <c r="T43" s="24"/>
    </row>
    <row r="44" spans="3:20" ht="18.75" x14ac:dyDescent="0.3">
      <c r="C44" s="33" t="s">
        <v>25</v>
      </c>
      <c r="D44" s="34">
        <v>0</v>
      </c>
      <c r="E44" s="34">
        <v>0</v>
      </c>
      <c r="F44" s="35"/>
      <c r="G44" s="35">
        <v>0</v>
      </c>
      <c r="H44" s="35"/>
      <c r="I44" s="35">
        <v>0</v>
      </c>
      <c r="J44" s="35"/>
      <c r="K44" s="35"/>
      <c r="L44" s="35"/>
      <c r="M44" s="35">
        <v>0</v>
      </c>
      <c r="N44" s="35">
        <v>0</v>
      </c>
      <c r="O44" s="37">
        <v>0</v>
      </c>
      <c r="P44" s="35"/>
      <c r="Q44" s="35"/>
      <c r="R44" s="35">
        <f t="shared" si="2"/>
        <v>0</v>
      </c>
      <c r="T44" s="24"/>
    </row>
    <row r="45" spans="3:20" ht="18.75" x14ac:dyDescent="0.3">
      <c r="C45" s="33" t="s">
        <v>26</v>
      </c>
      <c r="D45" s="34">
        <v>132249447</v>
      </c>
      <c r="E45" s="34">
        <v>159589416.19999999</v>
      </c>
      <c r="F45" s="35"/>
      <c r="G45" s="35">
        <v>3902891.6</v>
      </c>
      <c r="H45" s="35">
        <v>2664115.81</v>
      </c>
      <c r="I45" s="35">
        <v>3484826.79</v>
      </c>
      <c r="J45" s="36">
        <v>92361.31</v>
      </c>
      <c r="K45" s="35">
        <v>7318886.2599999998</v>
      </c>
      <c r="L45" s="35">
        <v>6370344.4900000002</v>
      </c>
      <c r="M45" s="35">
        <v>3129665.15</v>
      </c>
      <c r="N45" s="35">
        <v>82357870.010000005</v>
      </c>
      <c r="O45" s="37">
        <v>417814.4</v>
      </c>
      <c r="P45" s="35"/>
      <c r="Q45" s="35"/>
      <c r="R45" s="35">
        <f t="shared" si="2"/>
        <v>109738775.82000001</v>
      </c>
      <c r="T45" s="24"/>
    </row>
    <row r="46" spans="3:20" ht="18.75" x14ac:dyDescent="0.3">
      <c r="C46" s="28" t="s">
        <v>27</v>
      </c>
      <c r="D46" s="31">
        <f>SUM(D47:D54)</f>
        <v>0</v>
      </c>
      <c r="E46" s="31">
        <f>SUM(E47:E54)</f>
        <v>0</v>
      </c>
      <c r="F46" s="31">
        <f>SUM(F47:F54)</f>
        <v>0</v>
      </c>
      <c r="G46" s="31">
        <f t="shared" ref="G46:Q46" si="7">SUM(G47:G54)</f>
        <v>0</v>
      </c>
      <c r="H46" s="31">
        <f t="shared" si="7"/>
        <v>0</v>
      </c>
      <c r="I46" s="31">
        <f t="shared" si="7"/>
        <v>0</v>
      </c>
      <c r="J46" s="31">
        <f t="shared" si="7"/>
        <v>0</v>
      </c>
      <c r="K46" s="31">
        <f t="shared" si="7"/>
        <v>0</v>
      </c>
      <c r="L46" s="31">
        <f t="shared" si="7"/>
        <v>0</v>
      </c>
      <c r="M46" s="31">
        <f t="shared" si="7"/>
        <v>0</v>
      </c>
      <c r="N46" s="31">
        <f>SUM(N47:N54)</f>
        <v>0</v>
      </c>
      <c r="O46" s="31">
        <f t="shared" si="7"/>
        <v>0</v>
      </c>
      <c r="P46" s="31">
        <f t="shared" si="7"/>
        <v>0</v>
      </c>
      <c r="Q46" s="31">
        <f t="shared" si="7"/>
        <v>0</v>
      </c>
      <c r="R46" s="32">
        <f t="shared" si="2"/>
        <v>0</v>
      </c>
      <c r="T46" s="24"/>
    </row>
    <row r="47" spans="3:20" ht="18.75" x14ac:dyDescent="0.3">
      <c r="C47" s="33" t="s">
        <v>28</v>
      </c>
      <c r="D47" s="34"/>
      <c r="E47" s="34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>
        <f t="shared" si="2"/>
        <v>0</v>
      </c>
      <c r="T47" s="24"/>
    </row>
    <row r="48" spans="3:20" ht="18.75" x14ac:dyDescent="0.3">
      <c r="C48" s="33" t="s">
        <v>29</v>
      </c>
      <c r="D48" s="34"/>
      <c r="E48" s="34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>
        <f t="shared" si="2"/>
        <v>0</v>
      </c>
      <c r="T48" s="24"/>
    </row>
    <row r="49" spans="3:20" ht="18.75" x14ac:dyDescent="0.3">
      <c r="C49" s="33" t="s">
        <v>30</v>
      </c>
      <c r="D49" s="34"/>
      <c r="E49" s="34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>
        <f t="shared" si="2"/>
        <v>0</v>
      </c>
      <c r="T49" s="24"/>
    </row>
    <row r="50" spans="3:20" ht="18.75" x14ac:dyDescent="0.3">
      <c r="C50" s="33" t="s">
        <v>31</v>
      </c>
      <c r="D50" s="34"/>
      <c r="E50" s="34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>
        <f t="shared" si="2"/>
        <v>0</v>
      </c>
      <c r="T50" s="24"/>
    </row>
    <row r="51" spans="3:20" ht="18.75" x14ac:dyDescent="0.3">
      <c r="C51" s="33" t="s">
        <v>32</v>
      </c>
      <c r="D51" s="34"/>
      <c r="E51" s="34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>
        <f t="shared" si="2"/>
        <v>0</v>
      </c>
      <c r="T51" s="24"/>
    </row>
    <row r="52" spans="3:20" ht="18.75" x14ac:dyDescent="0.3">
      <c r="C52" s="33" t="s">
        <v>33</v>
      </c>
      <c r="D52" s="34"/>
      <c r="E52" s="34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>
        <f t="shared" si="2"/>
        <v>0</v>
      </c>
      <c r="T52" s="24"/>
    </row>
    <row r="53" spans="3:20" ht="18.75" x14ac:dyDescent="0.3">
      <c r="C53" s="33" t="s">
        <v>34</v>
      </c>
      <c r="D53" s="34"/>
      <c r="E53" s="34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>
        <f t="shared" si="2"/>
        <v>0</v>
      </c>
      <c r="T53" s="24"/>
    </row>
    <row r="54" spans="3:20" ht="18.75" x14ac:dyDescent="0.3">
      <c r="C54" s="33" t="s">
        <v>35</v>
      </c>
      <c r="D54" s="34"/>
      <c r="E54" s="34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>
        <f t="shared" si="2"/>
        <v>0</v>
      </c>
      <c r="T54" s="24"/>
    </row>
    <row r="55" spans="3:20" ht="18.75" x14ac:dyDescent="0.3">
      <c r="C55" s="28" t="s">
        <v>36</v>
      </c>
      <c r="D55" s="31">
        <f>SUM(D56:D61)</f>
        <v>0</v>
      </c>
      <c r="E55" s="31"/>
      <c r="F55" s="31">
        <f t="shared" ref="F55:Q55" si="8">SUM(F56:F61)</f>
        <v>0</v>
      </c>
      <c r="G55" s="31">
        <f t="shared" si="8"/>
        <v>0</v>
      </c>
      <c r="H55" s="31">
        <f t="shared" si="8"/>
        <v>0</v>
      </c>
      <c r="I55" s="31">
        <f t="shared" si="8"/>
        <v>0</v>
      </c>
      <c r="J55" s="31">
        <f t="shared" si="8"/>
        <v>0</v>
      </c>
      <c r="K55" s="31">
        <f t="shared" si="8"/>
        <v>0</v>
      </c>
      <c r="L55" s="31">
        <f t="shared" si="8"/>
        <v>0</v>
      </c>
      <c r="M55" s="31">
        <f t="shared" si="8"/>
        <v>0</v>
      </c>
      <c r="N55" s="31">
        <f t="shared" si="8"/>
        <v>0</v>
      </c>
      <c r="O55" s="31">
        <f t="shared" si="8"/>
        <v>0</v>
      </c>
      <c r="P55" s="31">
        <f t="shared" si="8"/>
        <v>0</v>
      </c>
      <c r="Q55" s="31">
        <f t="shared" si="8"/>
        <v>0</v>
      </c>
      <c r="R55" s="32">
        <f t="shared" si="2"/>
        <v>0</v>
      </c>
      <c r="T55" s="24"/>
    </row>
    <row r="56" spans="3:20" ht="18.75" x14ac:dyDescent="0.3">
      <c r="C56" s="33" t="s">
        <v>37</v>
      </c>
      <c r="D56" s="34"/>
      <c r="E56" s="34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>
        <f t="shared" si="2"/>
        <v>0</v>
      </c>
      <c r="T56" s="24"/>
    </row>
    <row r="57" spans="3:20" ht="18.75" x14ac:dyDescent="0.3">
      <c r="C57" s="33" t="s">
        <v>38</v>
      </c>
      <c r="D57" s="34"/>
      <c r="E57" s="34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>
        <f t="shared" si="2"/>
        <v>0</v>
      </c>
      <c r="T57" s="24"/>
    </row>
    <row r="58" spans="3:20" ht="18.75" x14ac:dyDescent="0.3">
      <c r="C58" s="33" t="s">
        <v>39</v>
      </c>
      <c r="D58" s="34"/>
      <c r="E58" s="34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>
        <f t="shared" si="2"/>
        <v>0</v>
      </c>
      <c r="T58" s="24"/>
    </row>
    <row r="59" spans="3:20" ht="18.75" x14ac:dyDescent="0.3">
      <c r="C59" s="33" t="s">
        <v>40</v>
      </c>
      <c r="D59" s="34"/>
      <c r="E59" s="34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>
        <f t="shared" si="2"/>
        <v>0</v>
      </c>
      <c r="T59" s="24"/>
    </row>
    <row r="60" spans="3:20" ht="18.75" x14ac:dyDescent="0.3">
      <c r="C60" s="33" t="s">
        <v>41</v>
      </c>
      <c r="D60" s="34"/>
      <c r="E60" s="34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>
        <f t="shared" si="2"/>
        <v>0</v>
      </c>
      <c r="T60" s="24"/>
    </row>
    <row r="61" spans="3:20" ht="18.75" x14ac:dyDescent="0.3">
      <c r="C61" s="33" t="s">
        <v>42</v>
      </c>
      <c r="D61" s="34"/>
      <c r="E61" s="34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>
        <f t="shared" si="2"/>
        <v>0</v>
      </c>
      <c r="T61" s="24"/>
    </row>
    <row r="62" spans="3:20" ht="18.75" x14ac:dyDescent="0.3">
      <c r="C62" s="28" t="s">
        <v>43</v>
      </c>
      <c r="D62" s="31">
        <f>SUM(D63:D71)</f>
        <v>207269017</v>
      </c>
      <c r="E62" s="31">
        <f>SUM(E63:E71)</f>
        <v>488851077.99000001</v>
      </c>
      <c r="F62" s="31">
        <f>SUM(F63:F71)</f>
        <v>0</v>
      </c>
      <c r="G62" s="31">
        <f t="shared" ref="G62:Q62" si="9">SUM(G63:G71)</f>
        <v>191868</v>
      </c>
      <c r="H62" s="31">
        <f t="shared" si="9"/>
        <v>22921.5</v>
      </c>
      <c r="I62" s="31">
        <f t="shared" si="9"/>
        <v>14520.91</v>
      </c>
      <c r="J62" s="31">
        <f t="shared" si="9"/>
        <v>150397.18</v>
      </c>
      <c r="K62" s="31">
        <f t="shared" si="9"/>
        <v>1769125.47</v>
      </c>
      <c r="L62" s="31">
        <f t="shared" si="9"/>
        <v>18167364.739999998</v>
      </c>
      <c r="M62" s="31">
        <f t="shared" si="9"/>
        <v>10448058.310000001</v>
      </c>
      <c r="N62" s="31">
        <f>SUM(N63:N71)</f>
        <v>2441645.9</v>
      </c>
      <c r="O62" s="31">
        <f t="shared" si="9"/>
        <v>39648</v>
      </c>
      <c r="P62" s="31">
        <f t="shared" si="9"/>
        <v>0</v>
      </c>
      <c r="Q62" s="31">
        <f t="shared" si="9"/>
        <v>0</v>
      </c>
      <c r="R62" s="32">
        <f t="shared" si="2"/>
        <v>33245550.009999998</v>
      </c>
      <c r="T62" s="24"/>
    </row>
    <row r="63" spans="3:20" ht="18.75" x14ac:dyDescent="0.3">
      <c r="C63" s="33" t="s">
        <v>44</v>
      </c>
      <c r="D63" s="34">
        <v>102691150</v>
      </c>
      <c r="E63" s="34">
        <v>146975828.24000001</v>
      </c>
      <c r="F63" s="35"/>
      <c r="G63" s="35"/>
      <c r="H63" s="35">
        <v>22921.5</v>
      </c>
      <c r="I63" s="35">
        <v>0</v>
      </c>
      <c r="J63" s="38">
        <v>0</v>
      </c>
      <c r="K63" s="35">
        <v>0</v>
      </c>
      <c r="L63" s="35">
        <v>2926918.11</v>
      </c>
      <c r="M63" s="35">
        <v>10291118.310000001</v>
      </c>
      <c r="N63" s="35"/>
      <c r="O63" s="37">
        <v>0</v>
      </c>
      <c r="P63" s="35"/>
      <c r="Q63" s="35"/>
      <c r="R63" s="35">
        <f t="shared" si="2"/>
        <v>13240957.92</v>
      </c>
      <c r="T63" s="24"/>
    </row>
    <row r="64" spans="3:20" ht="18.75" x14ac:dyDescent="0.3">
      <c r="C64" s="33" t="s">
        <v>45</v>
      </c>
      <c r="D64" s="34">
        <v>860776</v>
      </c>
      <c r="E64" s="34">
        <v>4130776.04</v>
      </c>
      <c r="F64" s="35"/>
      <c r="G64" s="35"/>
      <c r="H64" s="35"/>
      <c r="I64" s="35"/>
      <c r="J64" s="35"/>
      <c r="K64" s="35">
        <v>226160.26</v>
      </c>
      <c r="L64" s="35">
        <v>0</v>
      </c>
      <c r="M64" s="35"/>
      <c r="N64" s="35"/>
      <c r="O64" s="37">
        <v>0</v>
      </c>
      <c r="P64" s="35"/>
      <c r="Q64" s="35"/>
      <c r="R64" s="35">
        <f t="shared" si="2"/>
        <v>226160.26</v>
      </c>
      <c r="T64" s="24"/>
    </row>
    <row r="65" spans="3:20" ht="18.75" x14ac:dyDescent="0.3">
      <c r="C65" s="33" t="s">
        <v>46</v>
      </c>
      <c r="D65" s="34">
        <v>151000</v>
      </c>
      <c r="E65" s="34">
        <v>151000</v>
      </c>
      <c r="F65" s="35"/>
      <c r="G65" s="35"/>
      <c r="H65" s="35"/>
      <c r="I65" s="35">
        <v>14520.91</v>
      </c>
      <c r="J65" s="35">
        <v>0</v>
      </c>
      <c r="K65" s="35"/>
      <c r="L65" s="35">
        <v>0</v>
      </c>
      <c r="M65" s="35"/>
      <c r="N65" s="35"/>
      <c r="O65" s="37">
        <v>0</v>
      </c>
      <c r="P65" s="35"/>
      <c r="Q65" s="35"/>
      <c r="R65" s="35">
        <f t="shared" si="2"/>
        <v>14520.91</v>
      </c>
      <c r="T65" s="24"/>
    </row>
    <row r="66" spans="3:20" ht="18.75" x14ac:dyDescent="0.3">
      <c r="C66" s="33" t="s">
        <v>47</v>
      </c>
      <c r="D66" s="34">
        <v>0</v>
      </c>
      <c r="E66" s="34">
        <v>258608271.75999999</v>
      </c>
      <c r="F66" s="35"/>
      <c r="G66" s="35"/>
      <c r="H66" s="35"/>
      <c r="I66" s="35"/>
      <c r="J66" s="35">
        <v>150397.18</v>
      </c>
      <c r="K66" s="35"/>
      <c r="L66" s="35">
        <v>14464068</v>
      </c>
      <c r="M66" s="35"/>
      <c r="N66" s="35"/>
      <c r="O66" s="37">
        <v>0</v>
      </c>
      <c r="P66" s="35"/>
      <c r="Q66" s="35"/>
      <c r="R66" s="35">
        <f t="shared" si="2"/>
        <v>14614465.18</v>
      </c>
      <c r="T66" s="24"/>
    </row>
    <row r="67" spans="3:20" ht="18.75" x14ac:dyDescent="0.3">
      <c r="C67" s="33" t="s">
        <v>48</v>
      </c>
      <c r="D67" s="34">
        <v>5600172</v>
      </c>
      <c r="E67" s="34">
        <v>33205533.690000001</v>
      </c>
      <c r="F67" s="35"/>
      <c r="G67" s="35">
        <v>191868</v>
      </c>
      <c r="H67" s="35"/>
      <c r="I67" s="35"/>
      <c r="J67" s="38"/>
      <c r="K67" s="35">
        <v>1542965.21</v>
      </c>
      <c r="L67" s="35">
        <v>776378.63</v>
      </c>
      <c r="M67" s="35">
        <v>156940</v>
      </c>
      <c r="N67" s="35">
        <v>2441645.9</v>
      </c>
      <c r="O67" s="37">
        <v>39648</v>
      </c>
      <c r="P67" s="35"/>
      <c r="Q67" s="35"/>
      <c r="R67" s="35">
        <f t="shared" si="2"/>
        <v>5149445.74</v>
      </c>
      <c r="T67" s="24"/>
    </row>
    <row r="68" spans="3:20" ht="18.75" x14ac:dyDescent="0.3">
      <c r="C68" s="33" t="s">
        <v>49</v>
      </c>
      <c r="D68" s="34">
        <v>2354050</v>
      </c>
      <c r="E68" s="34">
        <v>29302850.600000001</v>
      </c>
      <c r="F68" s="35"/>
      <c r="G68" s="35"/>
      <c r="H68" s="35"/>
      <c r="I68" s="35"/>
      <c r="J68" s="35"/>
      <c r="K68" s="35"/>
      <c r="L68" s="35"/>
      <c r="M68" s="35"/>
      <c r="N68" s="35"/>
      <c r="O68" s="37">
        <v>0</v>
      </c>
      <c r="P68" s="35"/>
      <c r="Q68" s="35"/>
      <c r="R68" s="35">
        <f t="shared" si="2"/>
        <v>0</v>
      </c>
      <c r="T68" s="24"/>
    </row>
    <row r="69" spans="3:20" ht="18.75" x14ac:dyDescent="0.3">
      <c r="C69" s="33" t="s">
        <v>50</v>
      </c>
      <c r="D69" s="34">
        <v>0</v>
      </c>
      <c r="E69" s="34">
        <v>0</v>
      </c>
      <c r="F69" s="35"/>
      <c r="G69" s="35"/>
      <c r="H69" s="35"/>
      <c r="I69" s="35"/>
      <c r="J69" s="35"/>
      <c r="K69" s="35"/>
      <c r="L69" s="35"/>
      <c r="M69" s="35"/>
      <c r="N69" s="35"/>
      <c r="O69" s="35">
        <v>0</v>
      </c>
      <c r="P69" s="35"/>
      <c r="Q69" s="35"/>
      <c r="R69" s="35">
        <f t="shared" si="2"/>
        <v>0</v>
      </c>
      <c r="T69" s="24"/>
    </row>
    <row r="70" spans="3:20" ht="18.75" x14ac:dyDescent="0.3">
      <c r="C70" s="33" t="s">
        <v>51</v>
      </c>
      <c r="D70" s="34">
        <v>95611869</v>
      </c>
      <c r="E70" s="34">
        <v>16476817.66</v>
      </c>
      <c r="F70" s="35"/>
      <c r="G70" s="35"/>
      <c r="H70" s="35"/>
      <c r="I70" s="35"/>
      <c r="J70" s="35"/>
      <c r="K70" s="35"/>
      <c r="L70" s="35"/>
      <c r="M70" s="35"/>
      <c r="N70" s="35"/>
      <c r="O70" s="35">
        <v>0</v>
      </c>
      <c r="P70" s="35"/>
      <c r="Q70" s="35"/>
      <c r="R70" s="35">
        <f t="shared" si="2"/>
        <v>0</v>
      </c>
      <c r="T70" s="24"/>
    </row>
    <row r="71" spans="3:20" ht="18.75" x14ac:dyDescent="0.3">
      <c r="C71" s="33" t="s">
        <v>52</v>
      </c>
      <c r="D71" s="34">
        <v>0</v>
      </c>
      <c r="E71" s="34">
        <v>0</v>
      </c>
      <c r="F71" s="35"/>
      <c r="G71" s="35"/>
      <c r="H71" s="35"/>
      <c r="I71" s="35"/>
      <c r="J71" s="35"/>
      <c r="K71" s="35"/>
      <c r="L71" s="35"/>
      <c r="M71" s="35"/>
      <c r="N71" s="35"/>
      <c r="O71" s="35">
        <v>0</v>
      </c>
      <c r="P71" s="35"/>
      <c r="Q71" s="35"/>
      <c r="R71" s="35">
        <f t="shared" si="2"/>
        <v>0</v>
      </c>
      <c r="T71" s="24"/>
    </row>
    <row r="72" spans="3:20" ht="18.75" x14ac:dyDescent="0.3">
      <c r="C72" s="28" t="s">
        <v>53</v>
      </c>
      <c r="D72" s="31">
        <f>SUM(D73:D76)</f>
        <v>138596791</v>
      </c>
      <c r="E72" s="31">
        <f>SUM(E73:E76)</f>
        <v>128770835.12</v>
      </c>
      <c r="F72" s="31">
        <f>SUM(F73:F76)</f>
        <v>0</v>
      </c>
      <c r="G72" s="31">
        <f t="shared" ref="G72:Q72" si="10">SUM(G73:G76)</f>
        <v>0</v>
      </c>
      <c r="H72" s="31">
        <f t="shared" si="10"/>
        <v>4074896.93</v>
      </c>
      <c r="I72" s="31">
        <f t="shared" si="10"/>
        <v>1297385.0900000001</v>
      </c>
      <c r="J72" s="31">
        <f t="shared" si="10"/>
        <v>5990139.5300000003</v>
      </c>
      <c r="K72" s="31">
        <f t="shared" si="10"/>
        <v>29881062.359999999</v>
      </c>
      <c r="L72" s="31">
        <f t="shared" si="10"/>
        <v>0</v>
      </c>
      <c r="M72" s="31">
        <f t="shared" si="10"/>
        <v>13881998.66</v>
      </c>
      <c r="N72" s="31">
        <f t="shared" si="10"/>
        <v>30803188.170000002</v>
      </c>
      <c r="O72" s="31">
        <f t="shared" si="10"/>
        <v>-970094.49</v>
      </c>
      <c r="P72" s="31">
        <f t="shared" si="10"/>
        <v>0</v>
      </c>
      <c r="Q72" s="31">
        <f t="shared" si="10"/>
        <v>0</v>
      </c>
      <c r="R72" s="32">
        <f t="shared" si="2"/>
        <v>84958576.25</v>
      </c>
      <c r="T72" s="24"/>
    </row>
    <row r="73" spans="3:20" ht="18.75" x14ac:dyDescent="0.3">
      <c r="C73" s="33" t="s">
        <v>54</v>
      </c>
      <c r="D73" s="34">
        <v>138596791</v>
      </c>
      <c r="E73" s="34">
        <v>128770835.12</v>
      </c>
      <c r="F73" s="35"/>
      <c r="G73" s="35"/>
      <c r="H73" s="35">
        <v>4074896.93</v>
      </c>
      <c r="I73" s="35">
        <v>1297385.0900000001</v>
      </c>
      <c r="J73" s="35">
        <v>5990139.5300000003</v>
      </c>
      <c r="K73" s="35">
        <v>29881062.359999999</v>
      </c>
      <c r="L73" s="35"/>
      <c r="M73" s="35">
        <v>13881998.66</v>
      </c>
      <c r="N73" s="35">
        <v>30803188.170000002</v>
      </c>
      <c r="O73" s="35">
        <v>-970094.49</v>
      </c>
      <c r="P73" s="35"/>
      <c r="Q73" s="35"/>
      <c r="R73" s="35">
        <f t="shared" si="2"/>
        <v>84958576.25</v>
      </c>
      <c r="T73" s="24"/>
    </row>
    <row r="74" spans="3:20" ht="18.75" x14ac:dyDescent="0.3">
      <c r="C74" s="33" t="s">
        <v>55</v>
      </c>
      <c r="D74" s="34"/>
      <c r="E74" s="34"/>
      <c r="F74" s="35"/>
      <c r="G74" s="35"/>
      <c r="H74" s="35"/>
      <c r="I74" s="35"/>
      <c r="J74" s="35"/>
      <c r="K74" s="35"/>
      <c r="L74" s="35"/>
      <c r="M74" s="35"/>
      <c r="N74" s="35">
        <v>0</v>
      </c>
      <c r="O74" s="35"/>
      <c r="P74" s="35"/>
      <c r="Q74" s="35"/>
      <c r="R74" s="35">
        <f t="shared" si="2"/>
        <v>0</v>
      </c>
      <c r="T74" s="24"/>
    </row>
    <row r="75" spans="3:20" ht="18.75" x14ac:dyDescent="0.3">
      <c r="C75" s="33" t="s">
        <v>56</v>
      </c>
      <c r="D75" s="34"/>
      <c r="E75" s="34"/>
      <c r="F75" s="35"/>
      <c r="G75" s="35"/>
      <c r="H75" s="35"/>
      <c r="I75" s="35"/>
      <c r="J75" s="35"/>
      <c r="K75" s="35"/>
      <c r="L75" s="35"/>
      <c r="M75" s="35"/>
      <c r="N75" s="35">
        <v>0</v>
      </c>
      <c r="O75" s="35"/>
      <c r="P75" s="35"/>
      <c r="Q75" s="35"/>
      <c r="R75" s="35">
        <f t="shared" si="2"/>
        <v>0</v>
      </c>
      <c r="T75" s="24"/>
    </row>
    <row r="76" spans="3:20" ht="18.75" x14ac:dyDescent="0.3">
      <c r="C76" s="33" t="s">
        <v>57</v>
      </c>
      <c r="D76" s="34"/>
      <c r="E76" s="34"/>
      <c r="F76" s="35"/>
      <c r="G76" s="35"/>
      <c r="H76" s="35"/>
      <c r="I76" s="35"/>
      <c r="J76" s="35"/>
      <c r="K76" s="35"/>
      <c r="L76" s="35"/>
      <c r="M76" s="35"/>
      <c r="N76" s="35">
        <v>0</v>
      </c>
      <c r="O76" s="35"/>
      <c r="P76" s="35"/>
      <c r="Q76" s="35"/>
      <c r="R76" s="35">
        <f t="shared" si="2"/>
        <v>0</v>
      </c>
      <c r="T76" s="24"/>
    </row>
    <row r="77" spans="3:20" ht="18.75" x14ac:dyDescent="0.3">
      <c r="C77" s="28" t="s">
        <v>58</v>
      </c>
      <c r="D77" s="31">
        <f>SUM(D78:D79)</f>
        <v>0</v>
      </c>
      <c r="E77" s="31">
        <f>SUM(E78:E79)</f>
        <v>0</v>
      </c>
      <c r="F77" s="31">
        <f>SUM(F78:F79)</f>
        <v>0</v>
      </c>
      <c r="G77" s="31">
        <f t="shared" ref="G77:Q77" si="11">SUM(G78:G79)</f>
        <v>0</v>
      </c>
      <c r="H77" s="31">
        <f t="shared" si="11"/>
        <v>0</v>
      </c>
      <c r="I77" s="31">
        <f t="shared" si="11"/>
        <v>0</v>
      </c>
      <c r="J77" s="31">
        <f t="shared" si="11"/>
        <v>0</v>
      </c>
      <c r="K77" s="31">
        <f t="shared" si="11"/>
        <v>0</v>
      </c>
      <c r="L77" s="31">
        <f t="shared" si="11"/>
        <v>0</v>
      </c>
      <c r="M77" s="31">
        <f t="shared" si="11"/>
        <v>0</v>
      </c>
      <c r="N77" s="31">
        <f t="shared" si="11"/>
        <v>0</v>
      </c>
      <c r="O77" s="31">
        <f t="shared" si="11"/>
        <v>0</v>
      </c>
      <c r="P77" s="31">
        <f t="shared" si="11"/>
        <v>0</v>
      </c>
      <c r="Q77" s="31">
        <f t="shared" si="11"/>
        <v>0</v>
      </c>
      <c r="R77" s="32">
        <f t="shared" si="2"/>
        <v>0</v>
      </c>
      <c r="T77" s="24"/>
    </row>
    <row r="78" spans="3:20" ht="18.75" x14ac:dyDescent="0.3">
      <c r="C78" s="33" t="s">
        <v>59</v>
      </c>
      <c r="D78" s="34"/>
      <c r="E78" s="34"/>
      <c r="F78" s="35"/>
      <c r="G78" s="35"/>
      <c r="H78" s="35"/>
      <c r="I78" s="35"/>
      <c r="J78" s="35"/>
      <c r="K78" s="35"/>
      <c r="L78" s="35"/>
      <c r="M78" s="35"/>
      <c r="N78" s="35">
        <v>0</v>
      </c>
      <c r="O78" s="35"/>
      <c r="P78" s="35"/>
      <c r="Q78" s="35"/>
      <c r="R78" s="35">
        <f t="shared" si="2"/>
        <v>0</v>
      </c>
      <c r="T78" s="24"/>
    </row>
    <row r="79" spans="3:20" ht="18.75" x14ac:dyDescent="0.3">
      <c r="C79" s="33" t="s">
        <v>60</v>
      </c>
      <c r="D79" s="34"/>
      <c r="E79" s="34"/>
      <c r="F79" s="35"/>
      <c r="G79" s="35"/>
      <c r="H79" s="35"/>
      <c r="I79" s="35"/>
      <c r="J79" s="35"/>
      <c r="K79" s="35"/>
      <c r="L79" s="35"/>
      <c r="M79" s="35"/>
      <c r="N79" s="35">
        <v>0</v>
      </c>
      <c r="O79" s="35"/>
      <c r="P79" s="35"/>
      <c r="Q79" s="35"/>
      <c r="R79" s="35">
        <f t="shared" si="2"/>
        <v>0</v>
      </c>
      <c r="T79" s="24"/>
    </row>
    <row r="80" spans="3:20" ht="18.75" x14ac:dyDescent="0.3">
      <c r="C80" s="28" t="s">
        <v>61</v>
      </c>
      <c r="D80" s="31">
        <f>SUM(D81:D83)</f>
        <v>0</v>
      </c>
      <c r="E80" s="31">
        <f>SUM(E81:E83)</f>
        <v>0</v>
      </c>
      <c r="F80" s="31">
        <f>SUM(F81:F83)</f>
        <v>0</v>
      </c>
      <c r="G80" s="31">
        <f t="shared" ref="G80:Q80" si="12">SUM(G81:G83)</f>
        <v>0</v>
      </c>
      <c r="H80" s="31">
        <f t="shared" si="12"/>
        <v>0</v>
      </c>
      <c r="I80" s="31">
        <f t="shared" si="12"/>
        <v>0</v>
      </c>
      <c r="J80" s="31">
        <f t="shared" si="12"/>
        <v>0</v>
      </c>
      <c r="K80" s="31">
        <f t="shared" si="12"/>
        <v>0</v>
      </c>
      <c r="L80" s="31">
        <f t="shared" si="12"/>
        <v>0</v>
      </c>
      <c r="M80" s="31">
        <f t="shared" si="12"/>
        <v>0</v>
      </c>
      <c r="N80" s="31">
        <f t="shared" si="12"/>
        <v>0</v>
      </c>
      <c r="O80" s="31">
        <f t="shared" si="12"/>
        <v>0</v>
      </c>
      <c r="P80" s="31">
        <f t="shared" si="12"/>
        <v>0</v>
      </c>
      <c r="Q80" s="31">
        <f t="shared" si="12"/>
        <v>0</v>
      </c>
      <c r="R80" s="32">
        <f t="shared" si="2"/>
        <v>0</v>
      </c>
      <c r="T80" s="24"/>
    </row>
    <row r="81" spans="3:20" ht="18.75" x14ac:dyDescent="0.3">
      <c r="C81" s="33" t="s">
        <v>62</v>
      </c>
      <c r="D81" s="34"/>
      <c r="E81" s="34"/>
      <c r="F81" s="35"/>
      <c r="G81" s="35"/>
      <c r="H81" s="35"/>
      <c r="I81" s="35"/>
      <c r="J81" s="35"/>
      <c r="K81" s="35"/>
      <c r="L81" s="35"/>
      <c r="M81" s="35"/>
      <c r="N81" s="35">
        <v>0</v>
      </c>
      <c r="O81" s="35"/>
      <c r="P81" s="35"/>
      <c r="Q81" s="35"/>
      <c r="R81" s="35">
        <f t="shared" si="2"/>
        <v>0</v>
      </c>
      <c r="T81" s="24"/>
    </row>
    <row r="82" spans="3:20" ht="18.75" x14ac:dyDescent="0.3">
      <c r="C82" s="33" t="s">
        <v>63</v>
      </c>
      <c r="D82" s="34"/>
      <c r="E82" s="34"/>
      <c r="F82" s="35"/>
      <c r="G82" s="35"/>
      <c r="H82" s="35"/>
      <c r="I82" s="35"/>
      <c r="J82" s="35"/>
      <c r="K82" s="35"/>
      <c r="L82" s="35"/>
      <c r="M82" s="35"/>
      <c r="N82" s="35">
        <v>0</v>
      </c>
      <c r="O82" s="35"/>
      <c r="P82" s="35"/>
      <c r="Q82" s="35"/>
      <c r="R82" s="35">
        <f t="shared" si="2"/>
        <v>0</v>
      </c>
      <c r="T82" s="24"/>
    </row>
    <row r="83" spans="3:20" ht="18.75" x14ac:dyDescent="0.3">
      <c r="C83" s="33" t="s">
        <v>64</v>
      </c>
      <c r="D83" s="34"/>
      <c r="E83" s="34"/>
      <c r="F83" s="35"/>
      <c r="G83" s="35"/>
      <c r="H83" s="35"/>
      <c r="I83" s="35"/>
      <c r="J83" s="35"/>
      <c r="K83" s="35"/>
      <c r="L83" s="35"/>
      <c r="M83" s="35"/>
      <c r="N83" s="35">
        <v>0</v>
      </c>
      <c r="O83" s="35"/>
      <c r="P83" s="35"/>
      <c r="Q83" s="35"/>
      <c r="R83" s="35">
        <f t="shared" si="2"/>
        <v>0</v>
      </c>
      <c r="T83" s="24"/>
    </row>
    <row r="84" spans="3:20" ht="18.75" x14ac:dyDescent="0.3">
      <c r="C84" s="28" t="s">
        <v>69</v>
      </c>
      <c r="D84" s="34">
        <f>+D85+D88+D91</f>
        <v>0</v>
      </c>
      <c r="E84" s="34">
        <f>+E85+E88+E91</f>
        <v>0</v>
      </c>
      <c r="F84" s="34">
        <f t="shared" ref="F84:H84" si="13">+F85+F88+F91</f>
        <v>0</v>
      </c>
      <c r="G84" s="34">
        <f t="shared" si="13"/>
        <v>0</v>
      </c>
      <c r="H84" s="34">
        <f t="shared" si="13"/>
        <v>0</v>
      </c>
      <c r="I84" s="34">
        <f t="shared" ref="I84" si="14">+I85+I88+I91</f>
        <v>0</v>
      </c>
      <c r="J84" s="34">
        <f t="shared" ref="J84:K84" si="15">+J85+J88+J91</f>
        <v>0</v>
      </c>
      <c r="K84" s="34">
        <f t="shared" si="15"/>
        <v>0</v>
      </c>
      <c r="L84" s="34">
        <f t="shared" ref="L84" si="16">+L85+L88+L91</f>
        <v>0</v>
      </c>
      <c r="M84" s="34">
        <f t="shared" ref="M84:N84" si="17">+M85+M88+M91</f>
        <v>0</v>
      </c>
      <c r="N84" s="34">
        <f t="shared" si="17"/>
        <v>0</v>
      </c>
      <c r="O84" s="34">
        <f t="shared" ref="O84" si="18">+O85+O88+O91</f>
        <v>0</v>
      </c>
      <c r="P84" s="34">
        <f t="shared" ref="P84:Q84" si="19">+P85+P88+P91</f>
        <v>0</v>
      </c>
      <c r="Q84" s="34">
        <f t="shared" si="19"/>
        <v>0</v>
      </c>
      <c r="R84" s="32">
        <f t="shared" si="2"/>
        <v>0</v>
      </c>
      <c r="T84" s="24"/>
    </row>
    <row r="85" spans="3:20" ht="18.75" x14ac:dyDescent="0.3">
      <c r="C85" s="28" t="s">
        <v>103</v>
      </c>
      <c r="D85" s="34">
        <f>SUM(D86:D87)</f>
        <v>0</v>
      </c>
      <c r="E85" s="34">
        <f>SUM(E86:E87)</f>
        <v>0</v>
      </c>
      <c r="F85" s="34">
        <f t="shared" ref="F85:Q85" si="20">SUM(F86:F87)</f>
        <v>0</v>
      </c>
      <c r="G85" s="34">
        <f t="shared" si="20"/>
        <v>0</v>
      </c>
      <c r="H85" s="34">
        <f t="shared" si="20"/>
        <v>0</v>
      </c>
      <c r="I85" s="34">
        <f t="shared" si="20"/>
        <v>0</v>
      </c>
      <c r="J85" s="34">
        <f t="shared" si="20"/>
        <v>0</v>
      </c>
      <c r="K85" s="34">
        <f t="shared" si="20"/>
        <v>0</v>
      </c>
      <c r="L85" s="34">
        <f t="shared" si="20"/>
        <v>0</v>
      </c>
      <c r="M85" s="34">
        <f t="shared" si="20"/>
        <v>0</v>
      </c>
      <c r="N85" s="34">
        <f t="shared" si="20"/>
        <v>0</v>
      </c>
      <c r="O85" s="34">
        <f t="shared" si="20"/>
        <v>0</v>
      </c>
      <c r="P85" s="34">
        <f t="shared" si="20"/>
        <v>0</v>
      </c>
      <c r="Q85" s="34">
        <f t="shared" si="20"/>
        <v>0</v>
      </c>
      <c r="R85" s="32">
        <f t="shared" ref="R85:R92" si="21">SUM(F85:Q85)</f>
        <v>0</v>
      </c>
      <c r="T85" s="24"/>
    </row>
    <row r="86" spans="3:20" ht="18.75" x14ac:dyDescent="0.3">
      <c r="C86" s="33" t="s">
        <v>71</v>
      </c>
      <c r="D86" s="34"/>
      <c r="E86" s="34"/>
      <c r="F86" s="39"/>
      <c r="G86" s="39"/>
      <c r="H86" s="39"/>
      <c r="I86" s="39"/>
      <c r="J86" s="39"/>
      <c r="K86" s="39"/>
      <c r="L86" s="39"/>
      <c r="M86" s="39"/>
      <c r="N86" s="39">
        <v>0</v>
      </c>
      <c r="O86" s="39"/>
      <c r="P86" s="39"/>
      <c r="Q86" s="39"/>
      <c r="R86" s="35">
        <f t="shared" si="21"/>
        <v>0</v>
      </c>
      <c r="T86" s="24"/>
    </row>
    <row r="87" spans="3:20" ht="18.75" x14ac:dyDescent="0.3">
      <c r="C87" s="33" t="s">
        <v>72</v>
      </c>
      <c r="D87" s="34"/>
      <c r="E87" s="34"/>
      <c r="F87" s="39"/>
      <c r="G87" s="39"/>
      <c r="H87" s="39"/>
      <c r="I87" s="39"/>
      <c r="J87" s="39"/>
      <c r="K87" s="39"/>
      <c r="L87" s="39"/>
      <c r="M87" s="39"/>
      <c r="N87" s="39">
        <v>0</v>
      </c>
      <c r="O87" s="39"/>
      <c r="P87" s="39"/>
      <c r="Q87" s="39"/>
      <c r="R87" s="35">
        <f t="shared" si="21"/>
        <v>0</v>
      </c>
      <c r="T87" s="24"/>
    </row>
    <row r="88" spans="3:20" ht="18.75" x14ac:dyDescent="0.3">
      <c r="C88" s="28" t="s">
        <v>73</v>
      </c>
      <c r="D88" s="31">
        <f>SUM(D89:D90)</f>
        <v>0</v>
      </c>
      <c r="E88" s="31">
        <f>SUM(E89:E90)</f>
        <v>0</v>
      </c>
      <c r="F88" s="31">
        <f t="shared" ref="F88:Q88" si="22">SUM(F89:F90)</f>
        <v>0</v>
      </c>
      <c r="G88" s="31">
        <f t="shared" si="22"/>
        <v>0</v>
      </c>
      <c r="H88" s="31">
        <f t="shared" si="22"/>
        <v>0</v>
      </c>
      <c r="I88" s="31">
        <f t="shared" si="22"/>
        <v>0</v>
      </c>
      <c r="J88" s="31">
        <f t="shared" si="22"/>
        <v>0</v>
      </c>
      <c r="K88" s="31">
        <f t="shared" si="22"/>
        <v>0</v>
      </c>
      <c r="L88" s="31">
        <f t="shared" si="22"/>
        <v>0</v>
      </c>
      <c r="M88" s="31">
        <f t="shared" si="22"/>
        <v>0</v>
      </c>
      <c r="N88" s="31">
        <f t="shared" si="22"/>
        <v>0</v>
      </c>
      <c r="O88" s="31">
        <f t="shared" si="22"/>
        <v>0</v>
      </c>
      <c r="P88" s="31">
        <f t="shared" si="22"/>
        <v>0</v>
      </c>
      <c r="Q88" s="31">
        <f t="shared" si="22"/>
        <v>0</v>
      </c>
      <c r="R88" s="32">
        <f t="shared" si="21"/>
        <v>0</v>
      </c>
      <c r="T88" s="24"/>
    </row>
    <row r="89" spans="3:20" ht="18.75" x14ac:dyDescent="0.3">
      <c r="C89" s="33" t="s">
        <v>74</v>
      </c>
      <c r="D89" s="34"/>
      <c r="E89" s="34"/>
      <c r="F89" s="39"/>
      <c r="G89" s="39"/>
      <c r="H89" s="39"/>
      <c r="I89" s="39"/>
      <c r="J89" s="39"/>
      <c r="K89" s="39"/>
      <c r="L89" s="39"/>
      <c r="M89" s="39"/>
      <c r="N89" s="39">
        <v>0</v>
      </c>
      <c r="O89" s="39"/>
      <c r="P89" s="39"/>
      <c r="Q89" s="39"/>
      <c r="R89" s="35">
        <f t="shared" si="21"/>
        <v>0</v>
      </c>
      <c r="T89" s="24"/>
    </row>
    <row r="90" spans="3:20" ht="18.75" x14ac:dyDescent="0.3">
      <c r="C90" s="33" t="s">
        <v>75</v>
      </c>
      <c r="D90" s="34"/>
      <c r="E90" s="34"/>
      <c r="F90" s="39"/>
      <c r="G90" s="39"/>
      <c r="H90" s="39"/>
      <c r="I90" s="39"/>
      <c r="J90" s="39"/>
      <c r="K90" s="39"/>
      <c r="L90" s="39"/>
      <c r="M90" s="39"/>
      <c r="N90" s="39">
        <v>0</v>
      </c>
      <c r="O90" s="39"/>
      <c r="P90" s="39"/>
      <c r="Q90" s="39"/>
      <c r="R90" s="35">
        <f t="shared" si="21"/>
        <v>0</v>
      </c>
      <c r="T90" s="24"/>
    </row>
    <row r="91" spans="3:20" ht="18.75" x14ac:dyDescent="0.3">
      <c r="C91" s="28" t="s">
        <v>76</v>
      </c>
      <c r="D91" s="31">
        <f>SUM(D92)</f>
        <v>0</v>
      </c>
      <c r="E91" s="31">
        <f>SUM(E92)</f>
        <v>0</v>
      </c>
      <c r="F91" s="31">
        <f t="shared" ref="F91:Q91" si="23">SUM(F92)</f>
        <v>0</v>
      </c>
      <c r="G91" s="31">
        <f t="shared" si="23"/>
        <v>0</v>
      </c>
      <c r="H91" s="31">
        <f t="shared" si="23"/>
        <v>0</v>
      </c>
      <c r="I91" s="31">
        <f t="shared" si="23"/>
        <v>0</v>
      </c>
      <c r="J91" s="31">
        <f t="shared" si="23"/>
        <v>0</v>
      </c>
      <c r="K91" s="31">
        <f t="shared" si="23"/>
        <v>0</v>
      </c>
      <c r="L91" s="31">
        <f t="shared" si="23"/>
        <v>0</v>
      </c>
      <c r="M91" s="31">
        <f t="shared" si="23"/>
        <v>0</v>
      </c>
      <c r="N91" s="31">
        <f t="shared" si="23"/>
        <v>0</v>
      </c>
      <c r="O91" s="31">
        <f t="shared" si="23"/>
        <v>0</v>
      </c>
      <c r="P91" s="31">
        <f t="shared" si="23"/>
        <v>0</v>
      </c>
      <c r="Q91" s="31">
        <f t="shared" si="23"/>
        <v>0</v>
      </c>
      <c r="R91" s="32">
        <f t="shared" si="21"/>
        <v>0</v>
      </c>
      <c r="T91" s="24"/>
    </row>
    <row r="92" spans="3:20" ht="18.75" x14ac:dyDescent="0.3">
      <c r="C92" s="33" t="s">
        <v>77</v>
      </c>
      <c r="D92" s="34"/>
      <c r="E92" s="34"/>
      <c r="F92" s="39"/>
      <c r="G92" s="39"/>
      <c r="H92" s="39"/>
      <c r="I92" s="39"/>
      <c r="J92" s="39"/>
      <c r="K92" s="39"/>
      <c r="L92" s="39"/>
      <c r="M92" s="39"/>
      <c r="N92" s="39">
        <v>0</v>
      </c>
      <c r="O92" s="39"/>
      <c r="P92" s="39"/>
      <c r="Q92" s="39"/>
      <c r="R92" s="35">
        <f t="shared" si="21"/>
        <v>0</v>
      </c>
      <c r="T92" s="24"/>
    </row>
    <row r="93" spans="3:20" ht="18.75" x14ac:dyDescent="0.3">
      <c r="C93" s="40" t="s">
        <v>65</v>
      </c>
      <c r="D93" s="41">
        <f>+D20+D26+D36+D46+D62+D72</f>
        <v>2799145782</v>
      </c>
      <c r="E93" s="41">
        <f>+E20+E26+E36+E46+E62+E72</f>
        <v>3685508025.54</v>
      </c>
      <c r="F93" s="41">
        <f>+F20+F26+F36+F62+F72</f>
        <v>141782061.69000003</v>
      </c>
      <c r="G93" s="41">
        <f>+G20+G26+G36+G62+G72</f>
        <v>164008957.91999999</v>
      </c>
      <c r="H93" s="41">
        <f>+H20+H26+H36+H62+H72</f>
        <v>153330300.33000001</v>
      </c>
      <c r="I93" s="41">
        <f t="shared" ref="I93:L93" si="24">+I20+I26+I36+I62+I72</f>
        <v>235791579.84</v>
      </c>
      <c r="J93" s="41">
        <f t="shared" si="24"/>
        <v>172988348.30000001</v>
      </c>
      <c r="K93" s="41">
        <f t="shared" si="24"/>
        <v>232411336.62</v>
      </c>
      <c r="L93" s="41">
        <f t="shared" si="24"/>
        <v>211333647.56</v>
      </c>
      <c r="M93" s="41">
        <f>+M20+M26+M36+M62+M72</f>
        <v>217099906.34</v>
      </c>
      <c r="N93" s="41">
        <f>+N26+N36+N20+N62+N72</f>
        <v>364442111.63999993</v>
      </c>
      <c r="O93" s="41">
        <f t="shared" ref="O93:Q93" si="25">+O26+O36+O20+O62+O72</f>
        <v>140054926.51999998</v>
      </c>
      <c r="P93" s="41">
        <f t="shared" si="25"/>
        <v>0</v>
      </c>
      <c r="Q93" s="41">
        <f t="shared" si="25"/>
        <v>0</v>
      </c>
      <c r="R93" s="41">
        <f>+R20+R26+R36+R46+R62+R72</f>
        <v>2033243176.76</v>
      </c>
    </row>
    <row r="94" spans="3:20" ht="18.75" x14ac:dyDescent="0.3">
      <c r="C94" s="42" t="s">
        <v>118</v>
      </c>
      <c r="D94" s="43"/>
      <c r="E94" s="43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5"/>
      <c r="S94" s="25"/>
    </row>
    <row r="95" spans="3:20" ht="18.75" x14ac:dyDescent="0.3">
      <c r="C95" s="46" t="s">
        <v>106</v>
      </c>
      <c r="D95" s="43"/>
      <c r="E95" s="43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</row>
    <row r="96" spans="3:20" ht="18.75" x14ac:dyDescent="0.3">
      <c r="C96" s="47" t="s">
        <v>107</v>
      </c>
      <c r="D96" s="43"/>
      <c r="E96" s="43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</row>
    <row r="97" spans="3:18" ht="18.75" x14ac:dyDescent="0.3">
      <c r="C97" s="47" t="s">
        <v>108</v>
      </c>
      <c r="D97" s="43"/>
      <c r="E97" s="43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</row>
    <row r="98" spans="3:18" ht="18.75" x14ac:dyDescent="0.3">
      <c r="C98" s="47" t="s">
        <v>109</v>
      </c>
      <c r="D98" s="43"/>
      <c r="E98" s="43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</row>
    <row r="99" spans="3:18" ht="18.75" x14ac:dyDescent="0.3">
      <c r="C99" s="47" t="s">
        <v>110</v>
      </c>
      <c r="D99" s="43"/>
      <c r="E99" s="43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</row>
    <row r="100" spans="3:18" ht="18.75" x14ac:dyDescent="0.3">
      <c r="C100" s="47" t="s">
        <v>111</v>
      </c>
      <c r="D100" s="43"/>
      <c r="E100" s="48"/>
      <c r="F100" s="44"/>
      <c r="G100" s="44"/>
      <c r="H100" s="44"/>
      <c r="I100" s="44"/>
      <c r="J100" s="44"/>
      <c r="K100" s="44"/>
      <c r="L100" s="44"/>
      <c r="M100" s="44"/>
      <c r="N100" s="44"/>
      <c r="O100" s="45"/>
      <c r="P100" s="44"/>
      <c r="Q100" s="44"/>
      <c r="R100" s="49"/>
    </row>
    <row r="101" spans="3:18" ht="18.75" x14ac:dyDescent="0.3">
      <c r="C101" s="47" t="s">
        <v>112</v>
      </c>
      <c r="D101" s="43"/>
      <c r="E101" s="43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</row>
    <row r="102" spans="3:18" ht="18.75" x14ac:dyDescent="0.3">
      <c r="C102" s="50" t="s">
        <v>119</v>
      </c>
      <c r="D102" s="43"/>
      <c r="E102" s="43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</row>
    <row r="103" spans="3:18" ht="18.75" x14ac:dyDescent="0.3">
      <c r="C103" s="50" t="s">
        <v>120</v>
      </c>
      <c r="D103" s="43"/>
      <c r="E103" s="43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</row>
    <row r="104" spans="3:18" ht="18.75" x14ac:dyDescent="0.3">
      <c r="C104" s="50" t="s">
        <v>114</v>
      </c>
      <c r="D104" s="43"/>
      <c r="E104" s="43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</row>
    <row r="105" spans="3:18" ht="37.5" x14ac:dyDescent="0.3">
      <c r="C105" s="46" t="s">
        <v>121</v>
      </c>
      <c r="D105" s="43"/>
      <c r="E105" s="43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</row>
    <row r="106" spans="3:18" ht="37.5" x14ac:dyDescent="0.3">
      <c r="C106" s="50" t="s">
        <v>115</v>
      </c>
      <c r="D106" s="43"/>
      <c r="E106" s="43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</row>
    <row r="107" spans="3:18" ht="26.25" x14ac:dyDescent="0.4">
      <c r="C107" s="50" t="s">
        <v>116</v>
      </c>
      <c r="D107" s="43"/>
      <c r="E107" s="43"/>
      <c r="F107" s="51"/>
      <c r="G107" s="51"/>
      <c r="H107" s="51"/>
      <c r="I107" s="51"/>
      <c r="J107" s="51"/>
      <c r="K107" s="51"/>
      <c r="L107" s="51"/>
      <c r="M107" s="51"/>
      <c r="N107" s="51"/>
      <c r="O107" s="52"/>
      <c r="P107" s="51"/>
      <c r="Q107" s="51"/>
      <c r="R107" s="51"/>
    </row>
    <row r="108" spans="3:18" ht="26.25" x14ac:dyDescent="0.4">
      <c r="C108" s="50"/>
      <c r="D108" s="43"/>
      <c r="E108" s="43"/>
      <c r="F108" s="52" t="s">
        <v>104</v>
      </c>
      <c r="G108" s="51"/>
      <c r="H108" s="51"/>
      <c r="I108" s="51"/>
      <c r="J108" s="52" t="s">
        <v>122</v>
      </c>
      <c r="K108" s="53"/>
      <c r="L108" s="51"/>
      <c r="M108" s="51"/>
      <c r="N108" s="51"/>
      <c r="O108" s="52"/>
      <c r="P108" s="51"/>
      <c r="Q108" s="51"/>
      <c r="R108" s="51"/>
    </row>
    <row r="109" spans="3:18" ht="26.25" x14ac:dyDescent="0.4">
      <c r="C109" s="50"/>
      <c r="D109" s="43"/>
      <c r="E109" s="43"/>
      <c r="F109" s="52" t="s">
        <v>105</v>
      </c>
      <c r="G109" s="51"/>
      <c r="H109" s="51"/>
      <c r="I109" s="51"/>
      <c r="J109" s="52" t="s">
        <v>123</v>
      </c>
      <c r="K109" s="54"/>
      <c r="L109" s="51"/>
      <c r="M109" s="51"/>
      <c r="N109" s="51"/>
      <c r="O109" s="52"/>
      <c r="P109" s="51"/>
      <c r="Q109" s="51"/>
      <c r="R109" s="51"/>
    </row>
    <row r="110" spans="3:18" ht="18.75" x14ac:dyDescent="0.3">
      <c r="C110" s="50"/>
      <c r="D110" s="43"/>
      <c r="E110" s="43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</row>
  </sheetData>
  <mergeCells count="10">
    <mergeCell ref="C17:C18"/>
    <mergeCell ref="D17:D18"/>
    <mergeCell ref="E17:E18"/>
    <mergeCell ref="F17:R17"/>
    <mergeCell ref="C10:R10"/>
    <mergeCell ref="C11:R11"/>
    <mergeCell ref="C13:R13"/>
    <mergeCell ref="C14:R14"/>
    <mergeCell ref="C15:R15"/>
    <mergeCell ref="C12:R12"/>
  </mergeCells>
  <pageMargins left="0.25" right="0.25" top="0.75" bottom="0.75" header="0.3" footer="0.3"/>
  <pageSetup paperSize="5" scale="33" fitToHeight="0" orientation="landscape" r:id="rId1"/>
  <rowBreaks count="1" manualBreakCount="1">
    <brk id="86" max="17" man="1"/>
  </rowBreaks>
  <ignoredErrors>
    <ignoredError sqref="R21:R22 R25:R30 R31:R45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Q84"/>
  <sheetViews>
    <sheetView showGridLines="0" topLeftCell="A4" zoomScale="70" zoomScaleNormal="70" workbookViewId="0">
      <selection activeCell="J19" sqref="J19"/>
    </sheetView>
  </sheetViews>
  <sheetFormatPr baseColWidth="10" defaultColWidth="11.42578125" defaultRowHeight="15" x14ac:dyDescent="0.25"/>
  <cols>
    <col min="3" max="3" width="93.7109375" bestFit="1" customWidth="1"/>
    <col min="12" max="12" width="13.7109375" customWidth="1"/>
    <col min="14" max="14" width="13.28515625" customWidth="1"/>
    <col min="15" max="15" width="13.42578125" customWidth="1"/>
  </cols>
  <sheetData>
    <row r="3" spans="3:17" ht="28.5" customHeight="1" x14ac:dyDescent="0.25">
      <c r="C3" s="57" t="s">
        <v>78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</row>
    <row r="4" spans="3:17" ht="21" customHeight="1" x14ac:dyDescent="0.25">
      <c r="C4" s="55" t="s">
        <v>67</v>
      </c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</row>
    <row r="5" spans="3:17" ht="15.75" x14ac:dyDescent="0.25">
      <c r="C5" s="64" t="s">
        <v>68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3:17" ht="15.75" customHeight="1" x14ac:dyDescent="0.25">
      <c r="C6" s="59" t="s">
        <v>95</v>
      </c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</row>
    <row r="7" spans="3:17" ht="15.75" customHeight="1" x14ac:dyDescent="0.25">
      <c r="C7" s="60" t="s">
        <v>80</v>
      </c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</row>
    <row r="9" spans="3:17" ht="23.25" customHeight="1" x14ac:dyDescent="0.25">
      <c r="C9" s="7" t="s">
        <v>66</v>
      </c>
      <c r="D9" s="18" t="s">
        <v>82</v>
      </c>
      <c r="E9" s="18" t="s">
        <v>83</v>
      </c>
      <c r="F9" s="18" t="s">
        <v>84</v>
      </c>
      <c r="G9" s="18" t="s">
        <v>85</v>
      </c>
      <c r="H9" s="19" t="s">
        <v>86</v>
      </c>
      <c r="I9" s="18" t="s">
        <v>87</v>
      </c>
      <c r="J9" s="19" t="s">
        <v>88</v>
      </c>
      <c r="K9" s="18" t="s">
        <v>89</v>
      </c>
      <c r="L9" s="18" t="s">
        <v>90</v>
      </c>
      <c r="M9" s="18" t="s">
        <v>91</v>
      </c>
      <c r="N9" s="18" t="s">
        <v>92</v>
      </c>
      <c r="O9" s="19" t="s">
        <v>93</v>
      </c>
      <c r="P9" s="18" t="s">
        <v>81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</row>
    <row r="12" spans="3:17" x14ac:dyDescent="0.25">
      <c r="C12" s="5" t="s">
        <v>2</v>
      </c>
    </row>
    <row r="13" spans="3:17" x14ac:dyDescent="0.25">
      <c r="C13" s="5" t="s">
        <v>3</v>
      </c>
      <c r="E13" s="16"/>
    </row>
    <row r="14" spans="3:17" x14ac:dyDescent="0.25">
      <c r="C14" s="5" t="s">
        <v>4</v>
      </c>
      <c r="Q14" s="17"/>
    </row>
    <row r="15" spans="3:17" x14ac:dyDescent="0.25">
      <c r="C15" s="5" t="s">
        <v>5</v>
      </c>
    </row>
    <row r="16" spans="3:17" x14ac:dyDescent="0.25">
      <c r="C16" s="5" t="s">
        <v>6</v>
      </c>
    </row>
    <row r="17" spans="3:3" x14ac:dyDescent="0.25">
      <c r="C17" s="3" t="s">
        <v>7</v>
      </c>
    </row>
    <row r="18" spans="3:3" x14ac:dyDescent="0.25">
      <c r="C18" s="5" t="s">
        <v>8</v>
      </c>
    </row>
    <row r="19" spans="3:3" x14ac:dyDescent="0.25">
      <c r="C19" s="5" t="s">
        <v>9</v>
      </c>
    </row>
    <row r="20" spans="3:3" x14ac:dyDescent="0.25">
      <c r="C20" s="5" t="s">
        <v>10</v>
      </c>
    </row>
    <row r="21" spans="3:3" x14ac:dyDescent="0.25">
      <c r="C21" s="5" t="s">
        <v>11</v>
      </c>
    </row>
    <row r="22" spans="3:3" x14ac:dyDescent="0.25">
      <c r="C22" s="5" t="s">
        <v>12</v>
      </c>
    </row>
    <row r="23" spans="3:3" x14ac:dyDescent="0.25">
      <c r="C23" s="5" t="s">
        <v>13</v>
      </c>
    </row>
    <row r="24" spans="3:3" x14ac:dyDescent="0.25">
      <c r="C24" s="5" t="s">
        <v>14</v>
      </c>
    </row>
    <row r="25" spans="3:3" x14ac:dyDescent="0.25">
      <c r="C25" s="5" t="s">
        <v>15</v>
      </c>
    </row>
    <row r="26" spans="3:3" x14ac:dyDescent="0.25">
      <c r="C26" s="5" t="s">
        <v>16</v>
      </c>
    </row>
    <row r="27" spans="3:3" x14ac:dyDescent="0.25">
      <c r="C27" s="3" t="s">
        <v>17</v>
      </c>
    </row>
    <row r="28" spans="3:3" x14ac:dyDescent="0.25">
      <c r="C28" s="5" t="s">
        <v>18</v>
      </c>
    </row>
    <row r="29" spans="3:3" x14ac:dyDescent="0.25">
      <c r="C29" s="5" t="s">
        <v>19</v>
      </c>
    </row>
    <row r="30" spans="3:3" x14ac:dyDescent="0.25">
      <c r="C30" s="5" t="s">
        <v>20</v>
      </c>
    </row>
    <row r="31" spans="3:3" x14ac:dyDescent="0.25">
      <c r="C31" s="5" t="s">
        <v>21</v>
      </c>
    </row>
    <row r="32" spans="3:3" x14ac:dyDescent="0.25">
      <c r="C32" s="5" t="s">
        <v>22</v>
      </c>
    </row>
    <row r="33" spans="3:3" x14ac:dyDescent="0.25">
      <c r="C33" s="5" t="s">
        <v>23</v>
      </c>
    </row>
    <row r="34" spans="3:3" x14ac:dyDescent="0.25">
      <c r="C34" s="5" t="s">
        <v>24</v>
      </c>
    </row>
    <row r="35" spans="3:3" x14ac:dyDescent="0.25">
      <c r="C35" s="5" t="s">
        <v>25</v>
      </c>
    </row>
    <row r="36" spans="3:3" x14ac:dyDescent="0.25">
      <c r="C36" s="5" t="s">
        <v>26</v>
      </c>
    </row>
    <row r="37" spans="3:3" x14ac:dyDescent="0.25">
      <c r="C37" s="3" t="s">
        <v>27</v>
      </c>
    </row>
    <row r="38" spans="3:3" x14ac:dyDescent="0.25">
      <c r="C38" s="5" t="s">
        <v>28</v>
      </c>
    </row>
    <row r="39" spans="3:3" x14ac:dyDescent="0.25">
      <c r="C39" s="5" t="s">
        <v>29</v>
      </c>
    </row>
    <row r="40" spans="3:3" x14ac:dyDescent="0.25">
      <c r="C40" s="5" t="s">
        <v>30</v>
      </c>
    </row>
    <row r="41" spans="3:3" x14ac:dyDescent="0.25">
      <c r="C41" s="5" t="s">
        <v>31</v>
      </c>
    </row>
    <row r="42" spans="3:3" x14ac:dyDescent="0.25">
      <c r="C42" s="5" t="s">
        <v>32</v>
      </c>
    </row>
    <row r="43" spans="3:3" x14ac:dyDescent="0.25">
      <c r="C43" s="5" t="s">
        <v>33</v>
      </c>
    </row>
    <row r="44" spans="3:3" x14ac:dyDescent="0.25">
      <c r="C44" s="5" t="s">
        <v>34</v>
      </c>
    </row>
    <row r="45" spans="3:3" x14ac:dyDescent="0.25">
      <c r="C45" s="5" t="s">
        <v>35</v>
      </c>
    </row>
    <row r="46" spans="3:3" x14ac:dyDescent="0.25">
      <c r="C46" s="3" t="s">
        <v>36</v>
      </c>
    </row>
    <row r="47" spans="3:3" x14ac:dyDescent="0.25">
      <c r="C47" s="5" t="s">
        <v>37</v>
      </c>
    </row>
    <row r="48" spans="3:3" x14ac:dyDescent="0.25">
      <c r="C48" s="5" t="s">
        <v>38</v>
      </c>
    </row>
    <row r="49" spans="3:3" x14ac:dyDescent="0.25">
      <c r="C49" s="5" t="s">
        <v>39</v>
      </c>
    </row>
    <row r="50" spans="3:3" x14ac:dyDescent="0.25">
      <c r="C50" s="5" t="s">
        <v>40</v>
      </c>
    </row>
    <row r="51" spans="3:3" x14ac:dyDescent="0.25">
      <c r="C51" s="5" t="s">
        <v>41</v>
      </c>
    </row>
    <row r="52" spans="3:3" x14ac:dyDescent="0.25">
      <c r="C52" s="5" t="s">
        <v>42</v>
      </c>
    </row>
    <row r="53" spans="3:3" x14ac:dyDescent="0.25">
      <c r="C53" s="3" t="s">
        <v>43</v>
      </c>
    </row>
    <row r="54" spans="3:3" x14ac:dyDescent="0.25">
      <c r="C54" s="5" t="s">
        <v>44</v>
      </c>
    </row>
    <row r="55" spans="3:3" x14ac:dyDescent="0.25">
      <c r="C55" s="5" t="s">
        <v>45</v>
      </c>
    </row>
    <row r="56" spans="3:3" x14ac:dyDescent="0.25">
      <c r="C56" s="5" t="s">
        <v>46</v>
      </c>
    </row>
    <row r="57" spans="3:3" x14ac:dyDescent="0.25">
      <c r="C57" s="5" t="s">
        <v>47</v>
      </c>
    </row>
    <row r="58" spans="3:3" x14ac:dyDescent="0.25">
      <c r="C58" s="5" t="s">
        <v>48</v>
      </c>
    </row>
    <row r="59" spans="3:3" x14ac:dyDescent="0.25">
      <c r="C59" s="5" t="s">
        <v>49</v>
      </c>
    </row>
    <row r="60" spans="3:3" x14ac:dyDescent="0.25">
      <c r="C60" s="5" t="s">
        <v>50</v>
      </c>
    </row>
    <row r="61" spans="3:3" x14ac:dyDescent="0.25">
      <c r="C61" s="5" t="s">
        <v>51</v>
      </c>
    </row>
    <row r="62" spans="3:3" x14ac:dyDescent="0.25">
      <c r="C62" s="5" t="s">
        <v>52</v>
      </c>
    </row>
    <row r="63" spans="3:3" x14ac:dyDescent="0.25">
      <c r="C63" s="3" t="s">
        <v>53</v>
      </c>
    </row>
    <row r="64" spans="3:3" x14ac:dyDescent="0.25">
      <c r="C64" s="5" t="s">
        <v>54</v>
      </c>
    </row>
    <row r="65" spans="3:16" x14ac:dyDescent="0.25">
      <c r="C65" s="5" t="s">
        <v>55</v>
      </c>
    </row>
    <row r="66" spans="3:16" x14ac:dyDescent="0.25">
      <c r="C66" s="5" t="s">
        <v>56</v>
      </c>
    </row>
    <row r="67" spans="3:16" x14ac:dyDescent="0.25">
      <c r="C67" s="5" t="s">
        <v>57</v>
      </c>
    </row>
    <row r="68" spans="3:16" x14ac:dyDescent="0.25">
      <c r="C68" s="3" t="s">
        <v>58</v>
      </c>
    </row>
    <row r="69" spans="3:16" x14ac:dyDescent="0.25">
      <c r="C69" s="5" t="s">
        <v>59</v>
      </c>
    </row>
    <row r="70" spans="3:16" x14ac:dyDescent="0.25">
      <c r="C70" s="5" t="s">
        <v>60</v>
      </c>
    </row>
    <row r="71" spans="3:16" x14ac:dyDescent="0.25">
      <c r="C71" s="3" t="s">
        <v>61</v>
      </c>
    </row>
    <row r="72" spans="3:16" x14ac:dyDescent="0.25">
      <c r="C72" s="5" t="s">
        <v>62</v>
      </c>
    </row>
    <row r="73" spans="3:16" x14ac:dyDescent="0.25">
      <c r="C73" s="5" t="s">
        <v>63</v>
      </c>
    </row>
    <row r="74" spans="3:16" x14ac:dyDescent="0.25">
      <c r="C74" s="5" t="s">
        <v>64</v>
      </c>
    </row>
    <row r="75" spans="3:16" x14ac:dyDescent="0.25">
      <c r="C75" s="1" t="s">
        <v>69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3:16" x14ac:dyDescent="0.25">
      <c r="C76" s="3" t="s">
        <v>70</v>
      </c>
    </row>
    <row r="77" spans="3:16" x14ac:dyDescent="0.25">
      <c r="C77" s="5" t="s">
        <v>71</v>
      </c>
    </row>
    <row r="78" spans="3:16" x14ac:dyDescent="0.25">
      <c r="C78" s="5" t="s">
        <v>72</v>
      </c>
    </row>
    <row r="79" spans="3:16" x14ac:dyDescent="0.25">
      <c r="C79" s="3" t="s">
        <v>73</v>
      </c>
    </row>
    <row r="80" spans="3:16" x14ac:dyDescent="0.25">
      <c r="C80" s="5" t="s">
        <v>74</v>
      </c>
    </row>
    <row r="81" spans="3:16" x14ac:dyDescent="0.25">
      <c r="C81" s="5" t="s">
        <v>75</v>
      </c>
    </row>
    <row r="82" spans="3:16" x14ac:dyDescent="0.25">
      <c r="C82" s="3" t="s">
        <v>76</v>
      </c>
    </row>
    <row r="83" spans="3:16" x14ac:dyDescent="0.25">
      <c r="C83" s="5" t="s">
        <v>77</v>
      </c>
    </row>
    <row r="84" spans="3:16" x14ac:dyDescent="0.25">
      <c r="C84" s="10" t="s">
        <v>65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 -Ejecu</vt:lpstr>
      <vt:lpstr>P3 Ejecucion </vt:lpstr>
      <vt:lpstr>'P2 Presupuesto Aprobado -Ejecu'!Área_de_impresión</vt:lpstr>
      <vt:lpstr>'P2 Presupuesto Aprobado -Ejecu'!Títulos_a_imprimir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Javier Jerez Adames</dc:creator>
  <cp:lastModifiedBy>Giselle Marzan</cp:lastModifiedBy>
  <cp:lastPrinted>2024-11-08T14:38:22Z</cp:lastPrinted>
  <dcterms:created xsi:type="dcterms:W3CDTF">2021-07-29T18:58:50Z</dcterms:created>
  <dcterms:modified xsi:type="dcterms:W3CDTF">2024-11-08T14:40:30Z</dcterms:modified>
</cp:coreProperties>
</file>