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alvarez\Desktop\Presupuesto\META FISICA 2025\Primer trimestre\"/>
    </mc:Choice>
  </mc:AlternateContent>
  <bookViews>
    <workbookView xWindow="0" yWindow="0" windowWidth="28800" windowHeight="12315"/>
  </bookViews>
  <sheets>
    <sheet name="T1 2025" sheetId="1" r:id="rId1"/>
  </sheets>
  <externalReferences>
    <externalReference r:id="rId2"/>
  </externalReferences>
  <definedNames>
    <definedName name="_xlnm.Print_Area" localSheetId="0">'T1 2025'!$C$2:$L$70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5" i="1" l="1"/>
  <c r="K26" i="1"/>
  <c r="L50" i="1" l="1"/>
  <c r="K50" i="1"/>
  <c r="H45" i="1" l="1" a="1"/>
  <c r="H45" i="1" s="1"/>
  <c r="R43" i="1"/>
  <c r="L30" i="1"/>
  <c r="K30" i="1"/>
  <c r="H26" i="1"/>
  <c r="E15"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<sst xmlns="http://schemas.openxmlformats.org/spreadsheetml/2006/main" count="114" uniqueCount="79">
  <si>
    <t>Código</t>
  </si>
  <si>
    <t>Documento Relacionado</t>
  </si>
  <si>
    <t>Fecha Versión</t>
  </si>
  <si>
    <t>Versión</t>
  </si>
  <si>
    <t>I -Información Instituciónal</t>
  </si>
  <si>
    <t>I.I - Completar los datos requeridos sobre la institución</t>
  </si>
  <si>
    <t>Capítulo</t>
  </si>
  <si>
    <t>0202 - MINISTERIO DE  INTERIOR Y POLICÍA</t>
  </si>
  <si>
    <t>Subcapítulo</t>
  </si>
  <si>
    <t>01 - MINISTERIO DE INTERIOR Y POLICÍA</t>
  </si>
  <si>
    <t>Unidad Ejecutora</t>
  </si>
  <si>
    <t>0002 - DIRECCIÓN GENERAL DE MIGRACIÓN</t>
  </si>
  <si>
    <t>Misión</t>
  </si>
  <si>
    <t>Garantizar la seguridad ciudadana a nivel nacional, a través de una gestión coordinada que impacte de forma efectiva los diferentes niveles del Estado, logrando una mejor y mayor prevención de los elementos negativos de la seguridad ciudadana, en el marco del respeto a los derechos de la población.</t>
  </si>
  <si>
    <t>Visión</t>
  </si>
  <si>
    <t>Ser reconocidos como una entidad gubernamental modelo, apoyado en una gestión coordinada, de desarrollo sostenible, mejora continua, eficaz y eficiente de los servicios, y la transparencia institucional, como base de una buena administración de los recursos, en el alcance de la paz, la seguridad ciudadana y la garantía de los derechos de las personas.</t>
  </si>
  <si>
    <t>II. Contribución a la Estrategia Nacional de Desarrollo</t>
  </si>
  <si>
    <t>Eje estratégico:</t>
  </si>
  <si>
    <t>Objetivo general:</t>
  </si>
  <si>
    <t xml:space="preserve"> Imperio de la ley y seguridad ciudadana</t>
  </si>
  <si>
    <t>Objetivo(s) específico(s):</t>
  </si>
  <si>
    <t>1.2.1</t>
  </si>
  <si>
    <t>Fortalecer el respeto a la ley y sancionar su incumplimiento a través de un sistema de administración de justicia accesible a toda la población, eficiente en el despacho judicial y ágil en los procesos judiciales.</t>
  </si>
  <si>
    <t>III. Información del Programa</t>
  </si>
  <si>
    <t>Nombre:</t>
  </si>
  <si>
    <t>12 – SERVICIOS DE CONTROL Y REGULACIÓN MIGRATORIA</t>
  </si>
  <si>
    <t>Descripción:</t>
  </si>
  <si>
    <t xml:space="preserve">Este programa ejerce el control de los flujos migratorios y la gestión de permanencia de los extranjeros en el territorio dominicano, a través de las mejoras continuas y orientado salvaguardar la seguridad y soberanía nacional.  </t>
  </si>
  <si>
    <r>
      <t>Beneficiarios:</t>
    </r>
    <r>
      <rPr>
        <sz val="12"/>
        <color rgb="FF000000"/>
        <rFont val="Century Gothic"/>
        <family val="2"/>
      </rPr>
      <t xml:space="preserve"> </t>
    </r>
  </si>
  <si>
    <t>Población dominicana y extranjeros en el país.</t>
  </si>
  <si>
    <t>Resultado Asociado:</t>
  </si>
  <si>
    <t>Mantener un 100% el porcentaje de los extranjeros con estatus migratorio en cumplimiento, a través de las naturalizaciones.</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</si>
  <si>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</si>
  <si>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</si>
  <si>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</si>
  <si>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</si>
  <si>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</si>
  <si>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</si>
  <si>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</si>
  <si>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</si>
  <si>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Avance</t>
  </si>
  <si>
    <t>Producto</t>
  </si>
  <si>
    <t>Indicador</t>
  </si>
  <si>
    <t>Física
(A)</t>
  </si>
  <si>
    <t>Financiera
(B)</t>
  </si>
  <si>
    <t>Física
(C)</t>
  </si>
  <si>
    <t>Financiera
(D)</t>
  </si>
  <si>
    <t>Física 
(E)</t>
  </si>
  <si>
    <t>Financiera 
 (F)</t>
  </si>
  <si>
    <t>Física 
(%)
 G=E/C</t>
  </si>
  <si>
    <t>Financiero 
(%) 
H=F/D</t>
  </si>
  <si>
    <t>05-7747 - Extranjeros regulados en el territorio nacional a través de la emisión de residencia y servicios</t>
  </si>
  <si>
    <t xml:space="preserve">Número de actividades realizadas	</t>
  </si>
  <si>
    <t>V. Análisis de los Logros y Desviaciones</t>
  </si>
  <si>
    <t>V.I - Información de Logros y Desviaciones por Producto</t>
  </si>
  <si>
    <t xml:space="preserve">Producto: </t>
  </si>
  <si>
    <t xml:space="preserve">05-7747 - Extranjeros regulados en el territorio nacional a través de la emisión de residencia y servicios </t>
  </si>
  <si>
    <t xml:space="preserve">Descripción del producto: </t>
  </si>
  <si>
    <t>Este producto consiste en controlar y regularizar la permanencia de extranjeros que cumplan con los requisitos migratorios establecidos con la finalidad de que estén bajo condición de legalidad en el país.</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</si>
  <si>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</si>
  <si>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</si>
  <si>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</si>
  <si>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</si>
  <si>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03- 7748-Nacionales y extranjeros autorizados a salir y entrar hacia el territorio nacional</t>
  </si>
  <si>
    <t>Se encarga del control de entradas y salidas, puntos migratorios oficiales, interdicción migratoria y deportación con el objetivo de disminuir la entrada de extranjeros ilegales al territorio dominicano; así como la salida de ilegales nacionales, para mejorar el control migratorio y la imagen del país ante las demás naciones.</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</si>
  <si>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</si>
  <si>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Informe Meta Fisica Financiera 1er Trimestre</t>
  </si>
  <si>
    <t>Informe de Evaluación trimestral de las Metas Físicas-Financieras 1er Trimestre</t>
  </si>
  <si>
    <t>Programación Trimestral</t>
  </si>
  <si>
    <t xml:space="preserve">Ejecución Trimestral </t>
  </si>
  <si>
    <t>Se replanteará la programación financiera que se ha registrado en los próximos trimestres y de igual forma, se reforzará con las diferentes divisiones de la dirección financiera el seguimiento a los procesos de compras adjudicados en aras de identificar estrategías que permitan acelerar la recepción de los bienes adquiridos y posterior pago de facturas.</t>
  </si>
  <si>
    <t>Reforzar con las diferentes divisiones de la dirección financiera el seguimiento a los procesos de compras adjudicados en aras de identificar estrategías que permitan acelerar la recepción de los bienes adquiridos y posterior pago de facturas.</t>
  </si>
  <si>
    <t xml:space="preserve">
 En el 1er trimestre se planificó una meta física de 24,591 con una ejecución de (28,312) documentos entregados equivalente a un (115.13%). En ese sentido se estimó una meta financiera de RD$113,844,186.80,  de los cuales se ejecutó el 73.01% equivalente a RD$83,122,142.79.</t>
  </si>
  <si>
    <t>La meta financiera real asociada al producto 05 fue ejecutada en su totalidad. No obstante, la meta  programada  registrada en el sistema no se corresponde con la realidad, ya que en la distribución presupuestaria se le asignaron recursos que pertenecen al producto 03. Aunque se registrara un cumplimiento del 100%, los documentos físicos evidenciarían que la imputación del gasto no está asociada al producto 05 en su totalidad, debido a que los procesos de compras vinculados provienen del ejercicio presupuestario anterior y se arrastra en esa distribución, lo cual impactará también el desempeño del siguiente trimestre. Por otra parte, solo se ejecutó el 73.01 % de la meta financiera programada, debido a retrasos de los proveedores en la entrega  de facturación, y en otros casos, a la anulación de órdenes previamente emitidas por errores humanos.Por otro lado, el desvió positivo reflejado en la meta física ascendente a 115.13%, se debió a que el personal de la Dirección de Extranjería está laborando y recibiendo a los usuarios en horario extendido (de 8:00 A.M. – 8:00 P.M.), para avanzar con las evaluaciones de solicitudes de entrega de carnets, permisos y residencias, de igual forma, se dio apertura al punto Gob San Cristóbal y se efectuó una reprogramación de las cantidades de citas que se reciben a diario, según la capacidad del salón de recepción y los empleados que se tienen trabajando en el área de ventanilla, recibiendo más citas por día de una forma más organizada. A pesar de no alcanzar la meta financiera, el resultado positivo de la meta física fue gracias a la utilización de materiales, equipos tecnológicos y de oficina que manteníamos en el stock de nuestro inventario y con respecto al  horario extendido  de los servicios fue cubierto por pasantes estudiantiles, por lo que  no reflejó un aumento en la nómina de este producto.</t>
  </si>
  <si>
    <t xml:space="preserve">
Para el 1er trimestre se proyectó la entrada y salidad de 5,593,081 personas con un presupuesto de RD$300,326,490.46. Durante este trimestre hemos registrado 5,524,093 de personas con entrada y salidad del territorio dominicano, con una ejecución ascendente a RD$273,984,981.92, alcanzando un cumplimiento fisico - financiero de 98.77% y 91.23% respectivamente</t>
  </si>
  <si>
    <t>La meta física no presentó desviaciones relevantes en su ejecución, sin embargo, la desviación financiera negativa registrada de 8.77%, corresponde al retraso en la entrega del proceso no. DGM-MAE-PEUR-2024-0002, compra de vehículos para ser utilizados en los operativos de interdicción de esta DGM, donde el proveedor no entregó a tiempo la factura para emitir el pago,  esta externalidad negativa presentada en los bienes de importación no nos permitió ejecutar el pago en el trimestre programado. Se realizó una reprogramación en el cronograma de las actividades internas planificadas en este producto con fines de cubrir el déficit provocado por la no recepción de bienes mencionados.</t>
  </si>
  <si>
    <t>Aprobado por:</t>
  </si>
  <si>
    <t>COR. HECTOR OVALLE HERNANDEZ ERD (DEM)</t>
  </si>
  <si>
    <t xml:space="preserve">Director de Planificación y Desarrollo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</si>
</sst>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0.00_);_(&quot;$&quot;* \(#,##0.00\);_(&quot;$&quot;* &quot;-&quot;??_);_(@_)"/>
    <numFmt numFmtId="165" formatCode="dd/mm/yyyy;@"/>
    <numFmt numFmtId="166" formatCode="[$-10409]#,##0;\-#,##0"/>
    <numFmt numFmtId="167" formatCode="[$-10409]#,##0.00;\-#,##0.00"/>
    <numFmt numFmtId="168" formatCode="[$-10409]0.00%"/>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i/>
      <sz val="10"/>
      <color theme="1"/>
      <name val="Calibri"/>
      <family val="2"/>
      <scheme val="minor"/>
    </font>
    <font>
      <i/>
      <sz val="11"/>
      <color theme="1"/>
      <name val="Calibri"/>
      <family val="2"/>
      <scheme val="minor"/>
    </font>
    <font>
      <sz val="10"/>
      <color theme="1"/>
      <name val="Calibri"/>
      <family val="2"/>
      <scheme val="minor"/>
    </font>
    <font>
      <sz val="12"/>
      <color rgb="FF000000"/>
      <name val="Century Gothic"/>
      <family val="2"/>
    </font>
    <font>
      <b/>
      <sz val="11"/>
      <name val="Calibri"/>
      <family val="2"/>
    </font>
    <font>
      <sz val="11"/>
      <name val="Calibri"/>
      <family val="2"/>
    </font>
    <font>
      <b/>
      <sz val="11"/>
      <color rgb="FF000000"/>
      <name val="Calibri"/>
      <family val="2"/>
    </font>
    <font>
      <b/>
      <sz val="10"/>
      <color rgb="FF000000"/>
      <name val="Calibri"/>
      <family val="2"/>
    </font>
    <font>
      <sz val="9"/>
      <name val="Calibri"/>
      <family val="2"/>
    </font>
    <font>
      <b/>
      <sz val="11"/>
      <name val="Calibri"/>
      <family val="2"/>
      <scheme val="minor"/>
    </font>
    <font>
      <b/>
      <i/>
      <sz val="11"/>
      <name val="Calibri"/>
      <family val="2"/>
      <scheme val="minor"/>
    </font>
    <font>
      <i/>
      <sz val="11"/>
      <name val="Calibri"/>
      <family val="2"/>
      <scheme val="minor"/>
    </font>
    <font>
      <b/>
      <sz val="11"/>
      <color theme="0"/>
      <name val="Century Gothic"/>
      <family val="2"/>
    </font>
    <font>
      <b/>
      <i/>
      <sz val="11"/>
      <color theme="1"/>
      <name val="Calibri"/>
      <family val="2"/>
      <scheme val="minor"/>
    </font>
    <font>
      <sz val="10"/>
      <name val="Calibri"/>
      <family val="2"/>
    </font>
    <font>
      <b/>
      <sz val="10"/>
      <name val="Calibri"/>
      <family val="2"/>
    </font>
    <font>
      <b/>
      <sz val="14"/>
      <name val="Calibri"/>
      <family val="2"/>
    </font>
    <font>
      <sz val="14"/>
      <name val="Calibri"/>
      <family val="2"/>
    </font>
    <font>
      <b/>
      <sz val="14"/>
      <color theme="1"/>
      <name val="Times New Roman"/>
      <family val="1"/>
    </font>
    <font>
      <sz val="14"/>
      <color theme="1"/>
      <name val="Times New Roman"/>
      <family val="1"/>
    </font>
  </fonts>
  <fills count="10">
    <fill>
      <patternFill patternType="none"/>
    </fill>
    <fill>
      <patternFill patternType="gray125"/>
    </fill>
    <fill>
      <patternFill patternType="solid">
        <fgColor theme="0"/>
        <bgColor indexed="64"/>
      </patternFill>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s>
  <borders count="39">
    <border>
      <left/>
      <right/>
      <top/>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rgb="FFFFFFFF"/>
      </bottom>
      <diagonal/>
    </border>
    <border>
      <left style="medium">
        <color indexed="64"/>
      </left>
      <right style="medium">
        <color indexed="64"/>
      </right>
      <top style="medium">
        <color rgb="FFFFFFFF"/>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0" fontId="5" fillId="3" borderId="3" xfId="0" applyFont="1" applyFill="1" applyBorder="1" applyAlignment="1">
      <alignment horizontal="center" vertical="center" wrapText="1"/>
    </xf>
    <xf numFmtId="165" fontId="6" fillId="0" borderId="7" xfId="0" applyNumberFormat="1" applyFont="1" applyBorder="1" applyAlignment="1">
      <alignment horizontal="center" vertical="center" wrapText="1"/>
    </xf>
    <xf numFmtId="164" fontId="0" fillId="0" borderId="0" xfId="0" applyNumberFormat="1"/>
    <xf numFmtId="4" fontId="0" fillId="0" borderId="0" xfId="0" applyNumberFormat="1"/>
    <xf numFmtId="0" fontId="17" fillId="9" borderId="14" xfId="0" applyFont="1" applyFill="1" applyBorder="1" applyAlignment="1">
      <alignment horizontal="center" vertical="center" wrapText="1" readingOrder="1"/>
    </xf>
    <xf numFmtId="0" fontId="18" fillId="0" borderId="13" xfId="0" applyFont="1" applyBorder="1" applyAlignment="1" applyProtection="1">
      <alignment vertical="top" wrapText="1"/>
      <protection locked="0"/>
    </xf>
    <xf numFmtId="166" fontId="18" fillId="0" borderId="13" xfId="0" applyNumberFormat="1" applyFont="1" applyBorder="1" applyAlignment="1" applyProtection="1">
      <alignment horizontal="center" vertical="center" wrapText="1" readingOrder="1"/>
      <protection locked="0"/>
    </xf>
    <xf numFmtId="167" fontId="18" fillId="0" borderId="13" xfId="0" applyNumberFormat="1" applyFont="1" applyBorder="1" applyAlignment="1" applyProtection="1">
      <alignment horizontal="center" vertical="center" wrapText="1" readingOrder="1"/>
      <protection locked="0"/>
    </xf>
    <xf numFmtId="166" fontId="18" fillId="0" borderId="13" xfId="0" applyNumberFormat="1" applyFont="1" applyBorder="1" applyAlignment="1" applyProtection="1">
      <alignment horizontal="center" vertical="center" wrapText="1"/>
      <protection locked="0"/>
    </xf>
    <xf numFmtId="10" fontId="18" fillId="0" borderId="13" xfId="2" applyNumberFormat="1" applyFont="1" applyFill="1" applyBorder="1" applyAlignment="1" applyProtection="1">
      <alignment horizontal="center" vertical="center" wrapText="1" readingOrder="1"/>
      <protection locked="0"/>
    </xf>
    <xf numFmtId="10" fontId="0" fillId="0" borderId="0" xfId="0" applyNumberFormat="1"/>
    <xf numFmtId="10" fontId="18" fillId="0" borderId="0" xfId="2" applyNumberFormat="1" applyFont="1" applyFill="1" applyBorder="1" applyAlignment="1" applyProtection="1">
      <alignment horizontal="center" vertical="center" wrapText="1" readingOrder="1"/>
      <protection locked="0"/>
    </xf>
    <xf numFmtId="0" fontId="11" fillId="0" borderId="17" xfId="0" applyFont="1" applyBorder="1" applyAlignment="1" applyProtection="1">
      <alignment horizontal="left" vertical="center" wrapText="1"/>
      <protection locked="0"/>
    </xf>
    <xf numFmtId="0" fontId="15" fillId="0" borderId="0" xfId="0" applyFont="1" applyProtection="1">
      <protection locked="0"/>
    </xf>
    <xf numFmtId="0" fontId="26" fillId="0" borderId="0" xfId="0" applyFont="1" applyProtection="1">
      <protection locked="0"/>
    </xf>
    <xf numFmtId="0" fontId="27" fillId="0" borderId="0" xfId="0" applyFont="1" applyProtection="1">
      <protection locked="0"/>
    </xf>
    <xf numFmtId="0" fontId="12" fillId="7" borderId="9" xfId="0" applyFont="1" applyFill="1" applyBorder="1" applyAlignment="1">
      <alignment horizontal="center" vertical="center"/>
    </xf>
    <xf numFmtId="0" fontId="12" fillId="7" borderId="9" xfId="0" applyFont="1" applyFill="1" applyBorder="1" applyAlignment="1" applyProtection="1">
      <alignment horizontal="center" vertical="center" wrapText="1"/>
      <protection locked="0"/>
    </xf>
    <xf numFmtId="0" fontId="0" fillId="0" borderId="9" xfId="0" applyBorder="1"/>
    <xf numFmtId="0" fontId="17" fillId="9" borderId="9" xfId="0" applyFont="1" applyFill="1" applyBorder="1" applyAlignment="1">
      <alignment horizontal="center" vertical="center" wrapText="1" readingOrder="1"/>
    </xf>
    <xf numFmtId="0" fontId="18" fillId="0" borderId="9" xfId="0" applyFont="1" applyBorder="1" applyAlignment="1" applyProtection="1">
      <alignment vertical="top" wrapText="1"/>
      <protection locked="0"/>
    </xf>
    <xf numFmtId="166" fontId="18" fillId="0" borderId="9" xfId="0" applyNumberFormat="1" applyFont="1" applyBorder="1" applyAlignment="1" applyProtection="1">
      <alignment horizontal="center" vertical="center" wrapText="1" readingOrder="1"/>
      <protection locked="0"/>
    </xf>
    <xf numFmtId="167" fontId="18" fillId="0" borderId="9" xfId="0" applyNumberFormat="1" applyFont="1" applyBorder="1" applyAlignment="1" applyProtection="1">
      <alignment horizontal="center" vertical="center" wrapText="1" readingOrder="1"/>
      <protection locked="0"/>
    </xf>
    <xf numFmtId="10" fontId="18" fillId="0" borderId="9" xfId="2" applyNumberFormat="1" applyFont="1" applyFill="1" applyBorder="1" applyAlignment="1" applyProtection="1">
      <alignment horizontal="center" vertical="center" wrapText="1" readingOrder="1"/>
      <protection locked="0"/>
    </xf>
    <xf numFmtId="166" fontId="18" fillId="0" borderId="13" xfId="0" applyNumberFormat="1" applyFont="1" applyFill="1" applyBorder="1" applyAlignment="1" applyProtection="1">
      <alignment horizontal="center" vertical="center" wrapText="1"/>
      <protection locked="0"/>
    </xf>
    <xf numFmtId="166" fontId="18" fillId="0" borderId="9" xfId="0" applyNumberFormat="1" applyFont="1" applyFill="1" applyBorder="1" applyAlignment="1" applyProtection="1">
      <alignment horizontal="center" vertical="center" wrapText="1"/>
      <protection locked="0"/>
    </xf>
    <xf numFmtId="0" fontId="12" fillId="7" borderId="9" xfId="0" applyFont="1" applyFill="1" applyBorder="1" applyAlignment="1">
      <alignment horizontal="center" vertical="center" wrapText="1"/>
    </xf>
    <xf numFmtId="164" fontId="15" fillId="0" borderId="9" xfId="1" applyFont="1" applyFill="1" applyBorder="1" applyAlignment="1" applyProtection="1">
      <alignment horizontal="center" vertical="center" wrapText="1" readingOrder="1"/>
      <protection locked="0"/>
    </xf>
    <xf numFmtId="10" fontId="15" fillId="8" borderId="9" xfId="2" applyNumberFormat="1" applyFont="1" applyFill="1" applyBorder="1" applyAlignment="1" applyProtection="1">
      <alignment horizontal="center" vertical="center" wrapText="1" readingOrder="1"/>
    </xf>
    <xf numFmtId="0" fontId="23" fillId="0" borderId="17"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9" xfId="0" applyFont="1" applyBorder="1" applyAlignment="1">
      <alignment horizontal="left" vertical="top" wrapText="1"/>
    </xf>
    <xf numFmtId="164" fontId="15" fillId="0" borderId="9" xfId="1" applyFont="1" applyFill="1" applyBorder="1" applyAlignment="1" applyProtection="1">
      <alignment horizontal="center" vertical="center" wrapText="1" readingOrder="1"/>
      <protection locked="0"/>
    </xf>
    <xf numFmtId="10" fontId="15" fillId="8" borderId="9" xfId="2" applyNumberFormat="1" applyFont="1" applyFill="1" applyBorder="1" applyAlignment="1" applyProtection="1">
      <alignment horizontal="center" vertical="center" wrapText="1" readingOrder="1"/>
    </xf>
    <xf numFmtId="0" fontId="8" fillId="6" borderId="9" xfId="0" applyFont="1" applyFill="1" applyBorder="1" applyAlignment="1">
      <alignment horizontal="left" vertical="center"/>
    </xf>
    <xf numFmtId="0" fontId="16" fillId="9" borderId="9" xfId="0" applyFont="1" applyFill="1" applyBorder="1" applyAlignment="1">
      <alignment horizontal="center" vertical="center" wrapText="1" readingOrder="1"/>
    </xf>
    <xf numFmtId="0" fontId="15" fillId="7" borderId="9" xfId="0" applyFont="1" applyFill="1" applyBorder="1" applyAlignment="1">
      <alignment vertical="top" wrapText="1"/>
    </xf>
    <xf numFmtId="0" fontId="20" fillId="0" borderId="9" xfId="0" applyFont="1" applyBorder="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21" fillId="0" borderId="9" xfId="0" applyFont="1" applyBorder="1" applyAlignment="1" applyProtection="1">
      <alignment horizontal="left" wrapText="1"/>
      <protection locked="0"/>
    </xf>
    <xf numFmtId="0" fontId="14" fillId="7" borderId="9" xfId="0" applyFont="1" applyFill="1" applyBorder="1" applyAlignment="1">
      <alignment horizontal="center" vertical="center" wrapText="1" readingOrder="1"/>
    </xf>
    <xf numFmtId="0" fontId="20" fillId="0" borderId="9" xfId="0" applyFont="1" applyBorder="1" applyAlignment="1" applyProtection="1">
      <alignment horizontal="left" vertical="center"/>
      <protection locked="0"/>
    </xf>
    <xf numFmtId="0" fontId="7" fillId="5" borderId="17" xfId="0" applyFont="1" applyFill="1" applyBorder="1" applyAlignment="1">
      <alignment horizontal="left" vertical="center"/>
    </xf>
    <xf numFmtId="0" fontId="23" fillId="0" borderId="9"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7" fillId="5" borderId="9" xfId="0" applyFont="1" applyFill="1" applyBorder="1" applyAlignment="1">
      <alignment horizontal="left" vertical="center"/>
    </xf>
    <xf numFmtId="0" fontId="11" fillId="2" borderId="15" xfId="0" applyFont="1" applyFill="1" applyBorder="1" applyAlignment="1" applyProtection="1">
      <alignment horizontal="center" vertical="center" wrapText="1"/>
      <protection locked="0"/>
    </xf>
    <xf numFmtId="0" fontId="14" fillId="7" borderId="10" xfId="0" applyFont="1" applyFill="1" applyBorder="1" applyAlignment="1">
      <alignment horizontal="center" vertical="center" wrapText="1" readingOrder="1"/>
    </xf>
    <xf numFmtId="0" fontId="14" fillId="7" borderId="11" xfId="0" applyFont="1" applyFill="1" applyBorder="1" applyAlignment="1">
      <alignment horizontal="center" vertical="center" wrapText="1" readingOrder="1"/>
    </xf>
    <xf numFmtId="0" fontId="14" fillId="7" borderId="12" xfId="0" applyFont="1" applyFill="1" applyBorder="1" applyAlignment="1">
      <alignment horizontal="center" vertical="center" wrapText="1" readingOrder="1"/>
    </xf>
    <xf numFmtId="164" fontId="15" fillId="0" borderId="13" xfId="1" applyFont="1" applyFill="1" applyBorder="1" applyAlignment="1" applyProtection="1">
      <alignment horizontal="center" vertical="center" wrapText="1" readingOrder="1"/>
      <protection locked="0"/>
    </xf>
    <xf numFmtId="164" fontId="15" fillId="0" borderId="11" xfId="1" applyFont="1" applyFill="1" applyBorder="1" applyAlignment="1" applyProtection="1">
      <alignment horizontal="center" vertical="center" wrapText="1" readingOrder="1"/>
      <protection locked="0"/>
    </xf>
    <xf numFmtId="164" fontId="15" fillId="0" borderId="12" xfId="1" applyFont="1" applyFill="1" applyBorder="1" applyAlignment="1" applyProtection="1">
      <alignment horizontal="center" vertical="center" wrapText="1" readingOrder="1"/>
      <protection locked="0"/>
    </xf>
    <xf numFmtId="164" fontId="15" fillId="0" borderId="10" xfId="1" applyFont="1" applyFill="1" applyBorder="1" applyAlignment="1" applyProtection="1">
      <alignment horizontal="center" vertical="center" wrapText="1" readingOrder="1"/>
      <protection locked="0"/>
    </xf>
    <xf numFmtId="10" fontId="15" fillId="8" borderId="13" xfId="2" applyNumberFormat="1" applyFont="1" applyFill="1" applyBorder="1" applyAlignment="1" applyProtection="1">
      <alignment horizontal="center" vertical="center" wrapText="1" readingOrder="1"/>
    </xf>
    <xf numFmtId="0" fontId="16" fillId="9" borderId="13" xfId="0" applyFont="1" applyFill="1" applyBorder="1" applyAlignment="1">
      <alignment horizontal="center" vertical="center" wrapText="1" readingOrder="1"/>
    </xf>
    <xf numFmtId="0" fontId="15" fillId="7" borderId="13" xfId="0" applyFont="1" applyFill="1" applyBorder="1" applyAlignment="1">
      <alignment vertical="top" wrapText="1"/>
    </xf>
    <xf numFmtId="0" fontId="12" fillId="7" borderId="9" xfId="0" applyFont="1" applyFill="1" applyBorder="1" applyAlignment="1">
      <alignment horizontal="center" vertical="center" wrapText="1"/>
    </xf>
    <xf numFmtId="49" fontId="10" fillId="0" borderId="9" xfId="0" quotePrefix="1" applyNumberFormat="1" applyFont="1" applyBorder="1" applyAlignment="1" applyProtection="1">
      <alignment horizontal="left" vertical="center" wrapText="1"/>
      <protection locked="0"/>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0" fillId="0" borderId="8" xfId="0" applyBorder="1" applyAlignment="1">
      <alignment horizontal="center"/>
    </xf>
    <xf numFmtId="0" fontId="5" fillId="3" borderId="0" xfId="0" applyFont="1" applyFill="1" applyBorder="1" applyAlignment="1">
      <alignment horizontal="center" vertical="center" wrapText="1"/>
    </xf>
    <xf numFmtId="0" fontId="0" fillId="0" borderId="0" xfId="0" applyBorder="1" applyAlignment="1">
      <alignment horizontal="center"/>
    </xf>
    <xf numFmtId="0" fontId="0" fillId="4" borderId="0" xfId="0" applyFill="1" applyBorder="1" applyAlignment="1">
      <alignment horizontal="center"/>
    </xf>
    <xf numFmtId="0" fontId="7" fillId="5" borderId="0" xfId="0" applyFont="1" applyFill="1" applyBorder="1" applyAlignment="1">
      <alignment horizontal="left" vertical="center"/>
    </xf>
    <xf numFmtId="0" fontId="8" fillId="6" borderId="0" xfId="0" applyFont="1" applyFill="1" applyBorder="1" applyAlignment="1">
      <alignment horizontal="left" vertical="center"/>
    </xf>
    <xf numFmtId="0" fontId="11" fillId="0" borderId="0" xfId="0" applyFont="1" applyBorder="1" applyAlignment="1" applyProtection="1">
      <alignment horizontal="left" vertical="center" wrapText="1"/>
      <protection locked="0"/>
    </xf>
    <xf numFmtId="0" fontId="0" fillId="0" borderId="0" xfId="0" applyBorder="1"/>
    <xf numFmtId="0" fontId="8" fillId="6" borderId="0" xfId="0" applyFont="1" applyFill="1" applyBorder="1" applyAlignment="1">
      <alignment horizontal="left" vertical="center" wrapText="1"/>
    </xf>
    <xf numFmtId="0" fontId="18" fillId="0" borderId="0" xfId="0" applyFont="1" applyBorder="1" applyAlignment="1" applyProtection="1">
      <alignment vertical="top" wrapText="1"/>
      <protection locked="0"/>
    </xf>
    <xf numFmtId="166" fontId="18" fillId="0" borderId="0" xfId="0" applyNumberFormat="1" applyFont="1" applyBorder="1" applyAlignment="1" applyProtection="1">
      <alignment horizontal="center" vertical="center" wrapText="1" readingOrder="1"/>
      <protection locked="0"/>
    </xf>
    <xf numFmtId="167" fontId="18" fillId="0" borderId="0" xfId="0" applyNumberFormat="1" applyFont="1" applyBorder="1" applyAlignment="1" applyProtection="1">
      <alignment horizontal="center" vertical="center" wrapText="1" readingOrder="1"/>
      <protection locked="0"/>
    </xf>
    <xf numFmtId="166" fontId="18" fillId="0" borderId="0" xfId="0" applyNumberFormat="1" applyFont="1" applyBorder="1" applyAlignment="1" applyProtection="1">
      <alignment horizontal="center" vertical="center" wrapText="1"/>
      <protection locked="0"/>
    </xf>
    <xf numFmtId="0" fontId="28" fillId="0" borderId="0" xfId="0" applyFont="1" applyAlignment="1">
      <alignment horizontal="center"/>
    </xf>
    <xf numFmtId="0" fontId="29" fillId="0" borderId="0" xfId="0" applyFont="1" applyAlignment="1">
      <alignment horizontal="center"/>
    </xf>
    <xf numFmtId="0" fontId="3" fillId="2" borderId="18" xfId="0" applyFont="1" applyFill="1" applyBorder="1" applyAlignment="1">
      <alignment vertical="top"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1" xfId="0" applyFont="1" applyFill="1" applyBorder="1" applyAlignment="1">
      <alignment vertical="top" wrapText="1"/>
    </xf>
    <xf numFmtId="0" fontId="5" fillId="3" borderId="22" xfId="0" applyFont="1" applyFill="1" applyBorder="1" applyAlignment="1">
      <alignment horizontal="center" vertical="center" wrapText="1"/>
    </xf>
    <xf numFmtId="0" fontId="3" fillId="2" borderId="4" xfId="0" applyFont="1" applyFill="1" applyBorder="1" applyAlignment="1">
      <alignment vertical="top" wrapText="1"/>
    </xf>
    <xf numFmtId="0" fontId="6" fillId="0" borderId="23" xfId="0" applyFont="1" applyBorder="1" applyAlignment="1">
      <alignment horizontal="center" vertical="center" wrapText="1"/>
    </xf>
    <xf numFmtId="0" fontId="0" fillId="0" borderId="18" xfId="0" applyBorder="1" applyAlignment="1">
      <alignment horizontal="center"/>
    </xf>
    <xf numFmtId="0" fontId="0" fillId="0" borderId="24" xfId="0" applyBorder="1" applyAlignment="1">
      <alignment horizontal="center"/>
    </xf>
    <xf numFmtId="0" fontId="0" fillId="4" borderId="1" xfId="0" applyFill="1" applyBorder="1" applyAlignment="1">
      <alignment horizontal="center"/>
    </xf>
    <xf numFmtId="0" fontId="0" fillId="4" borderId="2" xfId="0" applyFill="1" applyBorder="1" applyAlignment="1">
      <alignment horizontal="center"/>
    </xf>
    <xf numFmtId="0" fontId="7" fillId="5" borderId="1" xfId="0" applyFont="1" applyFill="1" applyBorder="1" applyAlignment="1">
      <alignment horizontal="left" vertical="center"/>
    </xf>
    <xf numFmtId="0" fontId="7" fillId="5" borderId="2" xfId="0" applyFont="1" applyFill="1" applyBorder="1" applyAlignment="1">
      <alignment horizontal="left" vertical="center"/>
    </xf>
    <xf numFmtId="0" fontId="8" fillId="6" borderId="1" xfId="0" applyFont="1" applyFill="1" applyBorder="1" applyAlignment="1">
      <alignment horizontal="left" vertical="center"/>
    </xf>
    <xf numFmtId="0" fontId="8" fillId="6" borderId="2" xfId="0" applyFont="1" applyFill="1" applyBorder="1" applyAlignment="1">
      <alignment horizontal="left" vertical="center"/>
    </xf>
    <xf numFmtId="0" fontId="9" fillId="0" borderId="25" xfId="0" applyFont="1" applyBorder="1" applyAlignment="1">
      <alignment vertical="center"/>
    </xf>
    <xf numFmtId="49" fontId="10" fillId="0" borderId="26" xfId="0" quotePrefix="1" applyNumberFormat="1" applyFont="1" applyBorder="1" applyAlignment="1" applyProtection="1">
      <alignment horizontal="left" vertical="center" wrapText="1"/>
      <protection locked="0"/>
    </xf>
    <xf numFmtId="0" fontId="2" fillId="0" borderId="25" xfId="0" applyFont="1" applyBorder="1"/>
    <xf numFmtId="0" fontId="11" fillId="0" borderId="26" xfId="0" applyFont="1" applyBorder="1" applyAlignment="1" applyProtection="1">
      <alignment horizontal="left" vertical="center" wrapText="1"/>
      <protection locked="0"/>
    </xf>
    <xf numFmtId="0" fontId="7" fillId="5" borderId="25" xfId="0" applyFont="1" applyFill="1" applyBorder="1" applyAlignment="1">
      <alignment horizontal="left" vertical="center"/>
    </xf>
    <xf numFmtId="0" fontId="7" fillId="5" borderId="26" xfId="0" applyFont="1" applyFill="1" applyBorder="1" applyAlignment="1">
      <alignment horizontal="left" vertical="center"/>
    </xf>
    <xf numFmtId="0" fontId="12" fillId="7" borderId="26" xfId="0" applyFont="1" applyFill="1" applyBorder="1" applyAlignment="1">
      <alignment horizontal="center" vertical="center" wrapText="1"/>
    </xf>
    <xf numFmtId="0" fontId="9" fillId="0" borderId="1" xfId="0" applyFont="1" applyBorder="1" applyAlignment="1">
      <alignment vertical="center"/>
    </xf>
    <xf numFmtId="0" fontId="11" fillId="0" borderId="2" xfId="0" applyFont="1" applyBorder="1" applyAlignment="1" applyProtection="1">
      <alignment horizontal="left" vertical="center" wrapText="1"/>
      <protection locked="0"/>
    </xf>
    <xf numFmtId="0" fontId="9" fillId="0" borderId="1" xfId="0" applyFont="1" applyBorder="1" applyAlignment="1">
      <alignment vertical="center" wrapText="1"/>
    </xf>
    <xf numFmtId="0" fontId="14" fillId="7" borderId="27" xfId="0" applyFont="1" applyFill="1" applyBorder="1" applyAlignment="1">
      <alignment horizontal="center" vertical="center" wrapText="1" readingOrder="1"/>
    </xf>
    <xf numFmtId="0" fontId="14" fillId="7" borderId="28" xfId="0" applyFont="1" applyFill="1" applyBorder="1" applyAlignment="1">
      <alignment horizontal="center" vertical="center" wrapText="1" readingOrder="1"/>
    </xf>
    <xf numFmtId="164" fontId="15" fillId="0" borderId="29" xfId="1" applyFont="1" applyFill="1" applyBorder="1" applyAlignment="1" applyProtection="1">
      <alignment horizontal="center" vertical="center" wrapText="1" readingOrder="1"/>
      <protection locked="0"/>
    </xf>
    <xf numFmtId="10" fontId="15" fillId="8" borderId="30" xfId="2" applyNumberFormat="1" applyFont="1" applyFill="1" applyBorder="1" applyAlignment="1" applyProtection="1">
      <alignment horizontal="center" vertical="center" wrapText="1" readingOrder="1"/>
    </xf>
    <xf numFmtId="0" fontId="0" fillId="0" borderId="1" xfId="0" applyBorder="1"/>
    <xf numFmtId="0" fontId="15" fillId="7" borderId="30" xfId="0" applyFont="1" applyFill="1" applyBorder="1" applyAlignment="1">
      <alignment vertical="top" wrapText="1"/>
    </xf>
    <xf numFmtId="0" fontId="17" fillId="9" borderId="31" xfId="0" applyFont="1" applyFill="1" applyBorder="1" applyAlignment="1">
      <alignment horizontal="center" vertical="center" wrapText="1" readingOrder="1"/>
    </xf>
    <xf numFmtId="0" fontId="17" fillId="9" borderId="32" xfId="0" applyFont="1" applyFill="1" applyBorder="1" applyAlignment="1">
      <alignment horizontal="center" vertical="center" wrapText="1" readingOrder="1"/>
    </xf>
    <xf numFmtId="0" fontId="18" fillId="0" borderId="29" xfId="0" applyFont="1" applyBorder="1" applyAlignment="1" applyProtection="1">
      <alignment vertical="top" wrapText="1"/>
      <protection locked="0"/>
    </xf>
    <xf numFmtId="10" fontId="18" fillId="0" borderId="30" xfId="0" applyNumberFormat="1" applyFont="1" applyBorder="1" applyAlignment="1" applyProtection="1">
      <alignment horizontal="center" vertical="center" wrapText="1" readingOrder="1"/>
      <protection locked="0"/>
    </xf>
    <xf numFmtId="0" fontId="19" fillId="0" borderId="25" xfId="0" applyFont="1" applyBorder="1" applyAlignment="1" applyProtection="1">
      <alignment vertical="center"/>
      <protection locked="0"/>
    </xf>
    <xf numFmtId="0" fontId="20" fillId="0" borderId="26" xfId="0" applyFont="1" applyBorder="1" applyAlignment="1" applyProtection="1">
      <alignment horizontal="left" vertical="center"/>
      <protection locked="0"/>
    </xf>
    <xf numFmtId="0" fontId="21" fillId="0" borderId="26" xfId="0" applyFont="1" applyBorder="1" applyAlignment="1" applyProtection="1">
      <alignment horizontal="left" vertical="center" wrapText="1"/>
      <protection locked="0"/>
    </xf>
    <xf numFmtId="0" fontId="21" fillId="0" borderId="26" xfId="0" applyFont="1" applyBorder="1" applyAlignment="1" applyProtection="1">
      <alignment horizontal="left" wrapText="1"/>
      <protection locked="0"/>
    </xf>
    <xf numFmtId="0" fontId="11" fillId="0" borderId="26" xfId="0" applyFont="1" applyBorder="1" applyAlignment="1">
      <alignment horizontal="left" vertical="top" wrapText="1"/>
    </xf>
    <xf numFmtId="0" fontId="7" fillId="5" borderId="33" xfId="0" applyFont="1" applyFill="1" applyBorder="1" applyAlignment="1">
      <alignment horizontal="left" vertical="center"/>
    </xf>
    <xf numFmtId="0" fontId="7" fillId="5" borderId="34" xfId="0" applyFont="1" applyFill="1" applyBorder="1" applyAlignment="1">
      <alignment horizontal="left" vertical="center"/>
    </xf>
    <xf numFmtId="0" fontId="8" fillId="6" borderId="1" xfId="0" applyFont="1" applyFill="1" applyBorder="1" applyAlignment="1">
      <alignment horizontal="left" vertical="center" wrapText="1"/>
    </xf>
    <xf numFmtId="0" fontId="8" fillId="6" borderId="2" xfId="0" applyFont="1" applyFill="1" applyBorder="1" applyAlignment="1">
      <alignment horizontal="left" vertical="center" wrapText="1"/>
    </xf>
    <xf numFmtId="0" fontId="9" fillId="0" borderId="25" xfId="0" applyFont="1" applyBorder="1" applyAlignment="1" applyProtection="1">
      <alignment vertical="center" wrapText="1"/>
      <protection locked="0"/>
    </xf>
    <xf numFmtId="0" fontId="23" fillId="0" borderId="26"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2" borderId="35" xfId="0" applyFont="1" applyFill="1" applyBorder="1" applyAlignment="1" applyProtection="1">
      <alignment horizontal="center" vertical="center" wrapText="1"/>
      <protection locked="0"/>
    </xf>
    <xf numFmtId="0" fontId="11" fillId="2" borderId="36" xfId="0" applyFont="1" applyFill="1" applyBorder="1" applyAlignment="1" applyProtection="1">
      <alignment horizontal="center" vertical="center" wrapText="1"/>
      <protection locked="0"/>
    </xf>
    <xf numFmtId="0" fontId="8" fillId="6" borderId="25" xfId="0" applyFont="1" applyFill="1" applyBorder="1" applyAlignment="1">
      <alignment horizontal="left" vertical="center"/>
    </xf>
    <xf numFmtId="0" fontId="8" fillId="6" borderId="26" xfId="0" applyFont="1" applyFill="1" applyBorder="1" applyAlignment="1">
      <alignment horizontal="left" vertical="center"/>
    </xf>
    <xf numFmtId="0" fontId="14" fillId="7" borderId="25" xfId="0" applyFont="1" applyFill="1" applyBorder="1" applyAlignment="1">
      <alignment horizontal="center" vertical="center" wrapText="1" readingOrder="1"/>
    </xf>
    <xf numFmtId="0" fontId="14" fillId="7" borderId="26" xfId="0" applyFont="1" applyFill="1" applyBorder="1" applyAlignment="1">
      <alignment horizontal="center" vertical="center" wrapText="1" readingOrder="1"/>
    </xf>
    <xf numFmtId="164" fontId="15" fillId="0" borderId="25" xfId="1" applyFont="1" applyFill="1" applyBorder="1" applyAlignment="1" applyProtection="1">
      <alignment horizontal="center" vertical="center" wrapText="1" readingOrder="1"/>
      <protection locked="0"/>
    </xf>
    <xf numFmtId="10" fontId="15" fillId="8" borderId="26" xfId="2" applyNumberFormat="1" applyFont="1" applyFill="1" applyBorder="1" applyAlignment="1" applyProtection="1">
      <alignment horizontal="center" vertical="center" wrapText="1" readingOrder="1"/>
    </xf>
    <xf numFmtId="164" fontId="15" fillId="0" borderId="25" xfId="1" applyFont="1" applyFill="1" applyBorder="1" applyAlignment="1" applyProtection="1">
      <alignment horizontal="center" vertical="center" wrapText="1" readingOrder="1"/>
      <protection locked="0"/>
    </xf>
    <xf numFmtId="10" fontId="15" fillId="8" borderId="26" xfId="2" applyNumberFormat="1" applyFont="1" applyFill="1" applyBorder="1" applyAlignment="1" applyProtection="1">
      <alignment horizontal="center" vertical="center" wrapText="1" readingOrder="1"/>
    </xf>
    <xf numFmtId="0" fontId="0" fillId="0" borderId="25" xfId="0" applyBorder="1"/>
    <xf numFmtId="0" fontId="15" fillId="7" borderId="26" xfId="0" applyFont="1" applyFill="1" applyBorder="1" applyAlignment="1">
      <alignment vertical="top" wrapText="1"/>
    </xf>
    <xf numFmtId="0" fontId="17" fillId="9" borderId="25" xfId="0" applyFont="1" applyFill="1" applyBorder="1" applyAlignment="1">
      <alignment horizontal="center" vertical="center" wrapText="1" readingOrder="1"/>
    </xf>
    <xf numFmtId="0" fontId="17" fillId="9" borderId="26" xfId="0" applyFont="1" applyFill="1" applyBorder="1" applyAlignment="1">
      <alignment horizontal="center" vertical="center" wrapText="1" readingOrder="1"/>
    </xf>
    <xf numFmtId="0" fontId="18" fillId="0" borderId="25" xfId="0" applyFont="1" applyBorder="1" applyAlignment="1" applyProtection="1">
      <alignment vertical="top" wrapText="1"/>
      <protection locked="0"/>
    </xf>
    <xf numFmtId="10" fontId="18" fillId="0" borderId="26" xfId="0" applyNumberFormat="1" applyFont="1" applyBorder="1" applyAlignment="1" applyProtection="1">
      <alignment horizontal="center" vertical="center" wrapText="1" readingOrder="1"/>
      <protection locked="0"/>
    </xf>
    <xf numFmtId="0" fontId="18" fillId="0" borderId="1" xfId="0" applyFont="1" applyBorder="1" applyAlignment="1" applyProtection="1">
      <alignment vertical="top" wrapText="1"/>
      <protection locked="0"/>
    </xf>
    <xf numFmtId="168" fontId="18" fillId="0" borderId="2" xfId="0" applyNumberFormat="1" applyFont="1" applyBorder="1" applyAlignment="1" applyProtection="1">
      <alignment horizontal="center" vertical="center" wrapText="1" readingOrder="1"/>
      <protection locked="0"/>
    </xf>
    <xf numFmtId="0" fontId="19" fillId="0" borderId="25" xfId="0" applyFont="1" applyBorder="1" applyAlignment="1" applyProtection="1">
      <alignment vertical="center" wrapText="1"/>
      <protection locked="0"/>
    </xf>
    <xf numFmtId="0" fontId="20" fillId="0" borderId="26" xfId="0" applyFont="1" applyBorder="1" applyAlignment="1" applyProtection="1">
      <alignment horizontal="left" vertical="center" wrapText="1"/>
      <protection locked="0"/>
    </xf>
    <xf numFmtId="0" fontId="9" fillId="0" borderId="33" xfId="0" applyFont="1" applyBorder="1" applyAlignment="1" applyProtection="1">
      <alignment vertical="center" wrapText="1"/>
      <protection locked="0"/>
    </xf>
    <xf numFmtId="0" fontId="23" fillId="0" borderId="34" xfId="0" applyFont="1" applyBorder="1" applyAlignment="1" applyProtection="1">
      <alignment horizontal="left" vertical="center" wrapText="1"/>
      <protection locked="0"/>
    </xf>
    <xf numFmtId="0" fontId="11" fillId="0" borderId="37" xfId="0" applyFont="1" applyBorder="1" applyAlignment="1" applyProtection="1">
      <alignment horizontal="left" vertical="center" wrapText="1"/>
      <protection locked="0"/>
    </xf>
    <xf numFmtId="0" fontId="11" fillId="0" borderId="38" xfId="0" applyFont="1" applyBorder="1" applyAlignment="1" applyProtection="1">
      <alignment horizontal="left" vertical="center" wrapText="1"/>
      <protection locked="0"/>
    </xf>
    <xf numFmtId="0" fontId="11" fillId="0" borderId="33" xfId="0" applyFont="1" applyBorder="1" applyAlignment="1" applyProtection="1">
      <alignment horizontal="left" vertical="center" wrapText="1"/>
      <protection locked="0"/>
    </xf>
    <xf numFmtId="0" fontId="11" fillId="0" borderId="34" xfId="0" applyFont="1" applyBorder="1" applyAlignment="1" applyProtection="1">
      <alignment horizontal="left" vertical="center" wrapText="1"/>
      <protection locked="0"/>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cellXfs>
  <cellStyles count="3">
    <cellStyle name="Moneda" xfId="1" builtinId="4"/>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4" formatCode="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4" formatCode="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317308</xdr:colOff>
      <xdr:row>1</xdr:row>
      <xdr:rowOff>69505</xdr:rowOff>
    </xdr:from>
    <xdr:ext cx="1322070" cy="781471"/>
    <xdr:pic>
      <xdr:nvPicPr>
        <xdr:cNvPr id="2" name="Imagen 1">
          <a:extLst>
            <a:ext uri="{FF2B5EF4-FFF2-40B4-BE49-F238E27FC236}">
              <a16:creationId xmlns:a16="http://schemas.microsoft.com/office/drawing/2014/main" xmlns="" id="{A4BAD651-0022-4BB3-8077-55A214232403}"/>
            </a:ext>
          </a:extLst>
        </xdr:cNvPr>
        <xdr:cNvPicPr>
          <a:picLocks noChangeAspect="1"/>
        </xdr:cNvPicPr>
      </xdr:nvPicPr>
      <xdr:blipFill>
        <a:blip xmlns:r="http://schemas.openxmlformats.org/officeDocument/2006/relationships" r:embed="rId1"/>
        <a:stretch>
          <a:fillRect/>
        </a:stretch>
      </xdr:blipFill>
      <xdr:spPr>
        <a:xfrm>
          <a:off x="1841308" y="260005"/>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eigob-my.sharepoint.com/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sheetData>
    </sheetDataSet>
  </externalBook>
</externalLink>
</file>

<file path=xl/tables/table1.xml><?xml version="1.0" encoding="utf-8"?>
<table xmlns="http://schemas.openxmlformats.org/spreadsheetml/2006/main" id="1" name="Tabla132356789" displayName="Tabla132356789" ref="C49:L5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+Tabla132356789[[#This Row],[Física 
(E)]]/Tabla132356789[[#This Row],[Física
(C)]]</calculatedColumnFormula>
    </tableColumn>
    <tableColumn id="8" name="Financiero _x000a_(%) _x000a_H=F/D" dataDxfId="0">
      <calculatedColumnFormula>+Tabla132356789[[#This Row],[Financiera 
 (F)]]/Tabla132356789[[#This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69"/>
  <sheetViews>
    <sheetView tabSelected="1" zoomScale="120" zoomScaleNormal="120" zoomScaleSheetLayoutView="115" workbookViewId="0">
      <selection activeCell="M9" sqref="M9"/>
    </sheetView>
  </sheetViews>
  <sheetFormatPr baseColWidth="10" defaultRowHeight="15" x14ac:dyDescent="0.25"/>
  <cols>
    <col min="3" max="3" width="30" style="14" customWidth="1"/>
    <col min="4" max="4" width="16.140625" style="14" bestFit="1" customWidth="1"/>
    <col min="5" max="5" width="12.7109375" style="14" customWidth="1"/>
    <col min="6" max="6" width="13.7109375" style="14" bestFit="1" customWidth="1"/>
    <col min="7" max="11" width="12.7109375" style="14" customWidth="1"/>
    <col min="12" max="12" width="9.28515625" style="14" bestFit="1" customWidth="1"/>
    <col min="13" max="13" width="21.42578125" bestFit="1" customWidth="1"/>
    <col min="14" max="14" width="16.5703125" customWidth="1"/>
    <col min="15" max="15" width="21.5703125" customWidth="1"/>
    <col min="16" max="16" width="14.42578125" bestFit="1" customWidth="1"/>
    <col min="17" max="17" width="14.5703125" bestFit="1" customWidth="1"/>
    <col min="18" max="18" width="14.42578125" bestFit="1" customWidth="1"/>
  </cols>
  <sheetData>
    <row r="1" spans="3:12" ht="15.75" thickBot="1" x14ac:dyDescent="0.3"/>
    <row r="2" spans="3:12" ht="35.25" customHeight="1" thickBot="1" x14ac:dyDescent="0.3">
      <c r="C2" s="80"/>
      <c r="D2" s="81" t="s">
        <v>67</v>
      </c>
      <c r="E2" s="82"/>
      <c r="F2" s="82"/>
      <c r="G2" s="82"/>
      <c r="H2" s="82"/>
      <c r="I2" s="82"/>
      <c r="J2" s="82"/>
      <c r="K2" s="82"/>
      <c r="L2" s="83"/>
    </row>
    <row r="3" spans="3:12" ht="21.75" thickBot="1" x14ac:dyDescent="0.3">
      <c r="C3" s="84"/>
      <c r="D3" s="60" t="s">
        <v>0</v>
      </c>
      <c r="E3" s="66"/>
      <c r="F3" s="60" t="s">
        <v>1</v>
      </c>
      <c r="G3" s="66"/>
      <c r="H3" s="66"/>
      <c r="I3" s="66"/>
      <c r="J3" s="61"/>
      <c r="K3" s="1" t="s">
        <v>2</v>
      </c>
      <c r="L3" s="85" t="s">
        <v>3</v>
      </c>
    </row>
    <row r="4" spans="3:12" ht="21.75" thickBot="1" x14ac:dyDescent="0.3">
      <c r="C4" s="86"/>
      <c r="D4" s="62"/>
      <c r="E4" s="63"/>
      <c r="F4" s="62" t="s">
        <v>66</v>
      </c>
      <c r="G4" s="63"/>
      <c r="H4" s="63"/>
      <c r="I4" s="63"/>
      <c r="J4" s="64"/>
      <c r="K4" s="2">
        <v>45763</v>
      </c>
      <c r="L4" s="87"/>
    </row>
    <row r="5" spans="3:12" ht="11.25" customHeight="1" x14ac:dyDescent="0.25">
      <c r="C5" s="88"/>
      <c r="D5" s="65"/>
      <c r="E5" s="65"/>
      <c r="F5" s="67"/>
      <c r="G5" s="67"/>
      <c r="H5" s="67"/>
      <c r="I5" s="67"/>
      <c r="J5" s="67"/>
      <c r="K5" s="65"/>
      <c r="L5" s="89"/>
    </row>
    <row r="6" spans="3:12" x14ac:dyDescent="0.25">
      <c r="C6" s="90"/>
      <c r="D6" s="68"/>
      <c r="E6" s="68"/>
      <c r="F6" s="68"/>
      <c r="G6" s="68"/>
      <c r="H6" s="68"/>
      <c r="I6" s="68"/>
      <c r="J6" s="68"/>
      <c r="K6" s="68"/>
      <c r="L6" s="91"/>
    </row>
    <row r="7" spans="3:12" ht="15.75" x14ac:dyDescent="0.25">
      <c r="C7" s="92" t="s">
        <v>4</v>
      </c>
      <c r="D7" s="69"/>
      <c r="E7" s="69"/>
      <c r="F7" s="69"/>
      <c r="G7" s="69"/>
      <c r="H7" s="69"/>
      <c r="I7" s="69"/>
      <c r="J7" s="69"/>
      <c r="K7" s="69"/>
      <c r="L7" s="93"/>
    </row>
    <row r="8" spans="3:12" ht="15.75" x14ac:dyDescent="0.25">
      <c r="C8" s="94" t="s">
        <v>5</v>
      </c>
      <c r="D8" s="70"/>
      <c r="E8" s="70"/>
      <c r="F8" s="70"/>
      <c r="G8" s="70"/>
      <c r="H8" s="70"/>
      <c r="I8" s="70"/>
      <c r="J8" s="70"/>
      <c r="K8" s="70"/>
      <c r="L8" s="95"/>
    </row>
    <row r="9" spans="3:12" x14ac:dyDescent="0.25">
      <c r="C9" s="96" t="s">
        <v>6</v>
      </c>
      <c r="D9" s="59" t="s">
        <v>7</v>
      </c>
      <c r="E9" s="59"/>
      <c r="F9" s="59"/>
      <c r="G9" s="59"/>
      <c r="H9" s="59"/>
      <c r="I9" s="59"/>
      <c r="J9" s="59"/>
      <c r="K9" s="59"/>
      <c r="L9" s="97"/>
    </row>
    <row r="10" spans="3:12" ht="15" customHeight="1" x14ac:dyDescent="0.25">
      <c r="C10" s="98" t="s">
        <v>8</v>
      </c>
      <c r="D10" s="59" t="s">
        <v>9</v>
      </c>
      <c r="E10" s="59"/>
      <c r="F10" s="59"/>
      <c r="G10" s="59"/>
      <c r="H10" s="59"/>
      <c r="I10" s="59"/>
      <c r="J10" s="59"/>
      <c r="K10" s="59"/>
      <c r="L10" s="97"/>
    </row>
    <row r="11" spans="3:12" x14ac:dyDescent="0.25">
      <c r="C11" s="98" t="s">
        <v>10</v>
      </c>
      <c r="D11" s="59" t="s">
        <v>11</v>
      </c>
      <c r="E11" s="59"/>
      <c r="F11" s="59"/>
      <c r="G11" s="59"/>
      <c r="H11" s="59"/>
      <c r="I11" s="59"/>
      <c r="J11" s="59"/>
      <c r="K11" s="59"/>
      <c r="L11" s="97"/>
    </row>
    <row r="12" spans="3:12" ht="47.25" customHeight="1" x14ac:dyDescent="0.25">
      <c r="C12" s="96" t="s">
        <v>12</v>
      </c>
      <c r="D12" s="45" t="s">
        <v>13</v>
      </c>
      <c r="E12" s="45"/>
      <c r="F12" s="45"/>
      <c r="G12" s="45"/>
      <c r="H12" s="45"/>
      <c r="I12" s="45"/>
      <c r="J12" s="45"/>
      <c r="K12" s="45"/>
      <c r="L12" s="99"/>
    </row>
    <row r="13" spans="3:12" ht="50.25" customHeight="1" x14ac:dyDescent="0.25">
      <c r="C13" s="96" t="s">
        <v>14</v>
      </c>
      <c r="D13" s="45" t="s">
        <v>15</v>
      </c>
      <c r="E13" s="45"/>
      <c r="F13" s="45"/>
      <c r="G13" s="45"/>
      <c r="H13" s="45"/>
      <c r="I13" s="45"/>
      <c r="J13" s="45"/>
      <c r="K13" s="45"/>
      <c r="L13" s="99"/>
    </row>
    <row r="14" spans="3:12" ht="15.75" x14ac:dyDescent="0.25">
      <c r="C14" s="100" t="s">
        <v>16</v>
      </c>
      <c r="D14" s="46"/>
      <c r="E14" s="46"/>
      <c r="F14" s="46"/>
      <c r="G14" s="46"/>
      <c r="H14" s="46"/>
      <c r="I14" s="46"/>
      <c r="J14" s="46"/>
      <c r="K14" s="46"/>
      <c r="L14" s="101"/>
    </row>
    <row r="15" spans="3:12" x14ac:dyDescent="0.25">
      <c r="C15" s="96" t="s">
        <v>17</v>
      </c>
      <c r="D15" s="27">
        <v>1</v>
      </c>
      <c r="E15" s="58" t="str">
        <f>IFERROR(VLOOKUP(D15,'[1]Validacion datos'!A2:B5,2,FALSE),"")</f>
        <v>DESARROLLO INSTITUCIONAL</v>
      </c>
      <c r="F15" s="58"/>
      <c r="G15" s="58"/>
      <c r="H15" s="58"/>
      <c r="I15" s="58"/>
      <c r="J15" s="58"/>
      <c r="K15" s="58"/>
      <c r="L15" s="102"/>
    </row>
    <row r="16" spans="3:12" x14ac:dyDescent="0.25">
      <c r="C16" s="96" t="s">
        <v>18</v>
      </c>
      <c r="D16" s="17">
        <v>1.2</v>
      </c>
      <c r="E16" s="58" t="s">
        <v>19</v>
      </c>
      <c r="F16" s="58"/>
      <c r="G16" s="58"/>
      <c r="H16" s="58"/>
      <c r="I16" s="58"/>
      <c r="J16" s="58"/>
      <c r="K16" s="58"/>
      <c r="L16" s="102"/>
    </row>
    <row r="17" spans="3:17" ht="42" customHeight="1" x14ac:dyDescent="0.25">
      <c r="C17" s="96" t="s">
        <v>20</v>
      </c>
      <c r="D17" s="18" t="s">
        <v>21</v>
      </c>
      <c r="E17" s="58" t="s">
        <v>22</v>
      </c>
      <c r="F17" s="58"/>
      <c r="G17" s="58"/>
      <c r="H17" s="58"/>
      <c r="I17" s="58"/>
      <c r="J17" s="58"/>
      <c r="K17" s="58"/>
      <c r="L17" s="102"/>
    </row>
    <row r="18" spans="3:17" ht="15.75" x14ac:dyDescent="0.25">
      <c r="C18" s="92" t="s">
        <v>23</v>
      </c>
      <c r="D18" s="69"/>
      <c r="E18" s="69"/>
      <c r="F18" s="69"/>
      <c r="G18" s="69"/>
      <c r="H18" s="69"/>
      <c r="I18" s="69"/>
      <c r="J18" s="69"/>
      <c r="K18" s="69"/>
      <c r="L18" s="93"/>
    </row>
    <row r="19" spans="3:17" ht="29.25" customHeight="1" x14ac:dyDescent="0.25">
      <c r="C19" s="103" t="s">
        <v>24</v>
      </c>
      <c r="D19" s="71" t="s">
        <v>25</v>
      </c>
      <c r="E19" s="71"/>
      <c r="F19" s="71"/>
      <c r="G19" s="71"/>
      <c r="H19" s="71"/>
      <c r="I19" s="71"/>
      <c r="J19" s="71"/>
      <c r="K19" s="71"/>
      <c r="L19" s="104"/>
    </row>
    <row r="20" spans="3:17" ht="39" customHeight="1" x14ac:dyDescent="0.25">
      <c r="C20" s="105" t="s">
        <v>26</v>
      </c>
      <c r="D20" s="71" t="s">
        <v>27</v>
      </c>
      <c r="E20" s="71"/>
      <c r="F20" s="71"/>
      <c r="G20" s="71"/>
      <c r="H20" s="71"/>
      <c r="I20" s="71"/>
      <c r="J20" s="71"/>
      <c r="K20" s="71"/>
      <c r="L20" s="104"/>
    </row>
    <row r="21" spans="3:17" ht="34.5" customHeight="1" x14ac:dyDescent="0.25">
      <c r="C21" s="105" t="s">
        <v>28</v>
      </c>
      <c r="D21" s="71" t="s">
        <v>29</v>
      </c>
      <c r="E21" s="71"/>
      <c r="F21" s="71"/>
      <c r="G21" s="71"/>
      <c r="H21" s="71"/>
      <c r="I21" s="71"/>
      <c r="J21" s="71"/>
      <c r="K21" s="71"/>
      <c r="L21" s="104"/>
    </row>
    <row r="22" spans="3:17" ht="35.25" customHeight="1" x14ac:dyDescent="0.25">
      <c r="C22" s="105" t="s">
        <v>30</v>
      </c>
      <c r="D22" s="71" t="s">
        <v>31</v>
      </c>
      <c r="E22" s="71"/>
      <c r="F22" s="71"/>
      <c r="G22" s="71"/>
      <c r="H22" s="71"/>
      <c r="I22" s="71"/>
      <c r="J22" s="71"/>
      <c r="K22" s="71"/>
      <c r="L22" s="104"/>
    </row>
    <row r="23" spans="3:17" ht="15.75" x14ac:dyDescent="0.25">
      <c r="C23" s="92" t="s">
        <v>32</v>
      </c>
      <c r="D23" s="69"/>
      <c r="E23" s="69"/>
      <c r="F23" s="69"/>
      <c r="G23" s="69"/>
      <c r="H23" s="69"/>
      <c r="I23" s="69"/>
      <c r="J23" s="69"/>
      <c r="K23" s="69"/>
      <c r="L23" s="93"/>
    </row>
    <row r="24" spans="3:17" ht="15.75" x14ac:dyDescent="0.25">
      <c r="C24" s="94" t="s">
        <v>33</v>
      </c>
      <c r="D24" s="70"/>
      <c r="E24" s="70"/>
      <c r="F24" s="70"/>
      <c r="G24" s="70"/>
      <c r="H24" s="70"/>
      <c r="I24" s="70"/>
      <c r="J24" s="70"/>
      <c r="K24" s="70"/>
      <c r="L24" s="95"/>
    </row>
    <row r="25" spans="3:17" ht="15" customHeight="1" x14ac:dyDescent="0.25">
      <c r="C25" s="106" t="s">
        <v>34</v>
      </c>
      <c r="D25" s="48"/>
      <c r="E25" s="49" t="s">
        <v>35</v>
      </c>
      <c r="F25" s="50"/>
      <c r="G25" s="50"/>
      <c r="H25" s="50" t="s">
        <v>36</v>
      </c>
      <c r="I25" s="50"/>
      <c r="J25" s="48"/>
      <c r="K25" s="49" t="s">
        <v>37</v>
      </c>
      <c r="L25" s="107"/>
    </row>
    <row r="26" spans="3:17" x14ac:dyDescent="0.25">
      <c r="C26" s="108">
        <v>846022352</v>
      </c>
      <c r="D26" s="51"/>
      <c r="E26" s="52">
        <v>795703712.59000003</v>
      </c>
      <c r="F26" s="53"/>
      <c r="G26" s="54"/>
      <c r="H26" s="52">
        <f>+J30</f>
        <v>83122142.790000007</v>
      </c>
      <c r="I26" s="53"/>
      <c r="J26" s="54"/>
      <c r="K26" s="55">
        <f>+H26/E26</f>
        <v>0.10446368601126549</v>
      </c>
      <c r="L26" s="109"/>
      <c r="M26" s="3"/>
      <c r="N26" s="4"/>
      <c r="O26" s="4"/>
      <c r="P26" s="4"/>
      <c r="Q26" s="4"/>
    </row>
    <row r="27" spans="3:17" ht="15" customHeight="1" x14ac:dyDescent="0.25">
      <c r="C27" s="94" t="s">
        <v>38</v>
      </c>
      <c r="D27" s="70"/>
      <c r="E27" s="70"/>
      <c r="F27" s="70"/>
      <c r="G27" s="70"/>
      <c r="H27" s="70"/>
      <c r="I27" s="70"/>
      <c r="J27" s="70"/>
      <c r="K27" s="70"/>
      <c r="L27" s="95"/>
      <c r="M27" s="3"/>
      <c r="N27" s="4"/>
      <c r="O27" s="4"/>
      <c r="P27" s="4"/>
      <c r="Q27" s="4"/>
    </row>
    <row r="28" spans="3:17" ht="15" customHeight="1" x14ac:dyDescent="0.25">
      <c r="C28" s="110"/>
      <c r="D28" s="72"/>
      <c r="E28" s="56" t="s">
        <v>39</v>
      </c>
      <c r="F28" s="57"/>
      <c r="G28" s="56" t="s">
        <v>68</v>
      </c>
      <c r="H28" s="57"/>
      <c r="I28" s="56" t="s">
        <v>69</v>
      </c>
      <c r="J28" s="56"/>
      <c r="K28" s="56" t="s">
        <v>40</v>
      </c>
      <c r="L28" s="111"/>
      <c r="M28" s="3"/>
      <c r="N28" s="4"/>
      <c r="O28" s="4"/>
      <c r="P28" s="4"/>
      <c r="Q28" s="4"/>
    </row>
    <row r="29" spans="3:17" ht="38.25" x14ac:dyDescent="0.25">
      <c r="C29" s="112" t="s">
        <v>41</v>
      </c>
      <c r="D29" s="5" t="s">
        <v>42</v>
      </c>
      <c r="E29" s="5" t="s">
        <v>43</v>
      </c>
      <c r="F29" s="5" t="s">
        <v>44</v>
      </c>
      <c r="G29" s="5" t="s">
        <v>45</v>
      </c>
      <c r="H29" s="5" t="s">
        <v>46</v>
      </c>
      <c r="I29" s="5" t="s">
        <v>47</v>
      </c>
      <c r="J29" s="5" t="s">
        <v>48</v>
      </c>
      <c r="K29" s="5" t="s">
        <v>49</v>
      </c>
      <c r="L29" s="113" t="s">
        <v>50</v>
      </c>
      <c r="M29" s="3"/>
    </row>
    <row r="30" spans="3:17" ht="40.5" customHeight="1" x14ac:dyDescent="0.25">
      <c r="C30" s="114" t="s">
        <v>51</v>
      </c>
      <c r="D30" s="6" t="s">
        <v>52</v>
      </c>
      <c r="E30" s="7">
        <v>123655</v>
      </c>
      <c r="F30" s="8">
        <v>795703712.59000003</v>
      </c>
      <c r="G30" s="9">
        <v>24591</v>
      </c>
      <c r="H30" s="8">
        <v>113844186.8</v>
      </c>
      <c r="I30" s="25">
        <v>28312</v>
      </c>
      <c r="J30" s="8">
        <v>83122142.790000007</v>
      </c>
      <c r="K30" s="10">
        <f>+I30/G30</f>
        <v>1.1513155219389208</v>
      </c>
      <c r="L30" s="115">
        <f>+J30/H30</f>
        <v>0.73013954534216063</v>
      </c>
      <c r="M30" s="3"/>
      <c r="N30" s="4"/>
    </row>
    <row r="31" spans="3:17" ht="15.75" x14ac:dyDescent="0.25">
      <c r="C31" s="92" t="s">
        <v>53</v>
      </c>
      <c r="D31" s="69"/>
      <c r="E31" s="69"/>
      <c r="F31" s="69"/>
      <c r="G31" s="69"/>
      <c r="H31" s="69"/>
      <c r="I31" s="69"/>
      <c r="J31" s="69"/>
      <c r="K31" s="69"/>
      <c r="L31" s="93"/>
      <c r="M31" s="3"/>
    </row>
    <row r="32" spans="3:17" ht="15.75" x14ac:dyDescent="0.25">
      <c r="C32" s="94" t="s">
        <v>54</v>
      </c>
      <c r="D32" s="70"/>
      <c r="E32" s="70"/>
      <c r="F32" s="70"/>
      <c r="G32" s="70"/>
      <c r="H32" s="70"/>
      <c r="I32" s="70"/>
      <c r="J32" s="70"/>
      <c r="K32" s="70"/>
      <c r="L32" s="95"/>
      <c r="M32" s="3"/>
    </row>
    <row r="33" spans="3:18" ht="18" customHeight="1" x14ac:dyDescent="0.25">
      <c r="C33" s="116" t="s">
        <v>55</v>
      </c>
      <c r="D33" s="42" t="s">
        <v>56</v>
      </c>
      <c r="E33" s="42"/>
      <c r="F33" s="42"/>
      <c r="G33" s="42"/>
      <c r="H33" s="42"/>
      <c r="I33" s="42"/>
      <c r="J33" s="42"/>
      <c r="K33" s="42"/>
      <c r="L33" s="117"/>
      <c r="M33" s="3"/>
    </row>
    <row r="34" spans="3:18" ht="43.5" customHeight="1" x14ac:dyDescent="0.25">
      <c r="C34" s="116" t="s">
        <v>57</v>
      </c>
      <c r="D34" s="39" t="s">
        <v>58</v>
      </c>
      <c r="E34" s="39"/>
      <c r="F34" s="39"/>
      <c r="G34" s="39"/>
      <c r="H34" s="39"/>
      <c r="I34" s="39"/>
      <c r="J34" s="39"/>
      <c r="K34" s="39"/>
      <c r="L34" s="118"/>
      <c r="M34" s="3"/>
    </row>
    <row r="35" spans="3:18" ht="48.75" customHeight="1" x14ac:dyDescent="0.25">
      <c r="C35" s="116" t="s">
        <v>59</v>
      </c>
      <c r="D35" s="40" t="s">
        <v>72</v>
      </c>
      <c r="E35" s="40"/>
      <c r="F35" s="40"/>
      <c r="G35" s="40"/>
      <c r="H35" s="40"/>
      <c r="I35" s="40"/>
      <c r="J35" s="40"/>
      <c r="K35" s="40"/>
      <c r="L35" s="119"/>
      <c r="M35" s="3"/>
    </row>
    <row r="36" spans="3:18" ht="240" customHeight="1" x14ac:dyDescent="0.25">
      <c r="C36" s="116" t="s">
        <v>60</v>
      </c>
      <c r="D36" s="32" t="s">
        <v>73</v>
      </c>
      <c r="E36" s="32"/>
      <c r="F36" s="32"/>
      <c r="G36" s="32"/>
      <c r="H36" s="32"/>
      <c r="I36" s="32"/>
      <c r="J36" s="32"/>
      <c r="K36" s="32"/>
      <c r="L36" s="120"/>
      <c r="M36" s="3"/>
    </row>
    <row r="37" spans="3:18" ht="17.25" customHeight="1" x14ac:dyDescent="0.25">
      <c r="C37" s="121" t="s">
        <v>61</v>
      </c>
      <c r="D37" s="43"/>
      <c r="E37" s="43"/>
      <c r="F37" s="43"/>
      <c r="G37" s="43"/>
      <c r="H37" s="43"/>
      <c r="I37" s="43"/>
      <c r="J37" s="43"/>
      <c r="K37" s="43"/>
      <c r="L37" s="122"/>
      <c r="M37" s="3"/>
    </row>
    <row r="38" spans="3:18" ht="17.25" customHeight="1" x14ac:dyDescent="0.25">
      <c r="C38" s="123" t="s">
        <v>62</v>
      </c>
      <c r="D38" s="73"/>
      <c r="E38" s="73"/>
      <c r="F38" s="73"/>
      <c r="G38" s="73"/>
      <c r="H38" s="73"/>
      <c r="I38" s="73"/>
      <c r="J38" s="73"/>
      <c r="K38" s="73"/>
      <c r="L38" s="124"/>
      <c r="M38" s="3"/>
    </row>
    <row r="39" spans="3:18" ht="17.25" customHeight="1" x14ac:dyDescent="0.25">
      <c r="C39" s="125" t="s">
        <v>55</v>
      </c>
      <c r="D39" s="44" t="s">
        <v>56</v>
      </c>
      <c r="E39" s="44"/>
      <c r="F39" s="44"/>
      <c r="G39" s="44"/>
      <c r="H39" s="44"/>
      <c r="I39" s="44"/>
      <c r="J39" s="44"/>
      <c r="K39" s="44"/>
      <c r="L39" s="126"/>
      <c r="M39" s="3"/>
    </row>
    <row r="40" spans="3:18" ht="53.25" customHeight="1" x14ac:dyDescent="0.25">
      <c r="C40" s="127" t="s">
        <v>70</v>
      </c>
      <c r="D40" s="45"/>
      <c r="E40" s="45"/>
      <c r="F40" s="45"/>
      <c r="G40" s="45"/>
      <c r="H40" s="45"/>
      <c r="I40" s="45"/>
      <c r="J40" s="45"/>
      <c r="K40" s="45"/>
      <c r="L40" s="99"/>
      <c r="M40" s="3"/>
    </row>
    <row r="41" spans="3:18" ht="15" customHeight="1" x14ac:dyDescent="0.25">
      <c r="C41" s="128"/>
      <c r="D41" s="47"/>
      <c r="E41" s="47"/>
      <c r="F41" s="47"/>
      <c r="G41" s="47"/>
      <c r="H41" s="47"/>
      <c r="I41" s="47"/>
      <c r="J41" s="47"/>
      <c r="K41" s="47"/>
      <c r="L41" s="129"/>
      <c r="M41" s="3"/>
    </row>
    <row r="42" spans="3:18" ht="21.75" customHeight="1" x14ac:dyDescent="0.25">
      <c r="C42" s="100" t="s">
        <v>32</v>
      </c>
      <c r="D42" s="46"/>
      <c r="E42" s="46"/>
      <c r="F42" s="46"/>
      <c r="G42" s="46"/>
      <c r="H42" s="46"/>
      <c r="I42" s="46"/>
      <c r="J42" s="46"/>
      <c r="K42" s="46"/>
      <c r="L42" s="101"/>
      <c r="M42" s="3"/>
    </row>
    <row r="43" spans="3:18" ht="20.25" customHeight="1" x14ac:dyDescent="0.25">
      <c r="C43" s="130" t="s">
        <v>33</v>
      </c>
      <c r="D43" s="35"/>
      <c r="E43" s="35"/>
      <c r="F43" s="35"/>
      <c r="G43" s="35"/>
      <c r="H43" s="35"/>
      <c r="I43" s="35"/>
      <c r="J43" s="35"/>
      <c r="K43" s="35"/>
      <c r="L43" s="131"/>
      <c r="M43" s="3"/>
      <c r="O43" s="4"/>
      <c r="P43" s="4"/>
      <c r="Q43" s="4"/>
      <c r="R43" s="4">
        <f t="shared" ref="R43" si="0">SUM(R44:R45)</f>
        <v>487382431.40999997</v>
      </c>
    </row>
    <row r="44" spans="3:18" ht="25.5" customHeight="1" x14ac:dyDescent="0.25">
      <c r="C44" s="132" t="s">
        <v>34</v>
      </c>
      <c r="D44" s="41"/>
      <c r="E44" s="41" t="s">
        <v>35</v>
      </c>
      <c r="F44" s="41"/>
      <c r="G44" s="41"/>
      <c r="H44" s="41" t="s">
        <v>36</v>
      </c>
      <c r="I44" s="41"/>
      <c r="J44" s="41"/>
      <c r="K44" s="41" t="s">
        <v>37</v>
      </c>
      <c r="L44" s="133"/>
      <c r="M44" s="3"/>
      <c r="O44" s="4"/>
      <c r="P44" s="4"/>
      <c r="Q44" s="4"/>
      <c r="R44" s="4">
        <v>212067313.88999999</v>
      </c>
    </row>
    <row r="45" spans="3:18" ht="24" customHeight="1" x14ac:dyDescent="0.25">
      <c r="C45" s="134">
        <v>1689115650</v>
      </c>
      <c r="D45" s="33"/>
      <c r="E45" s="33">
        <v>1718343092.3900001</v>
      </c>
      <c r="F45" s="33"/>
      <c r="G45" s="33"/>
      <c r="H45" s="33" cm="1">
        <f t="array" ref="H45">+Tabla132356789[Financiera 
 (F)]</f>
        <v>273984981.92000002</v>
      </c>
      <c r="I45" s="33"/>
      <c r="J45" s="33"/>
      <c r="K45" s="34">
        <f>+H45/E45</f>
        <v>0.15944719255042439</v>
      </c>
      <c r="L45" s="135"/>
      <c r="M45" s="11"/>
      <c r="O45" s="4"/>
      <c r="P45" s="4"/>
      <c r="Q45" s="4"/>
      <c r="R45" s="4">
        <v>275315117.51999998</v>
      </c>
    </row>
    <row r="46" spans="3:18" ht="8.25" customHeight="1" x14ac:dyDescent="0.25">
      <c r="C46" s="136"/>
      <c r="D46" s="28"/>
      <c r="E46" s="28"/>
      <c r="F46" s="28"/>
      <c r="G46" s="28"/>
      <c r="H46" s="28"/>
      <c r="I46" s="28"/>
      <c r="J46" s="28"/>
      <c r="K46" s="29"/>
      <c r="L46" s="137"/>
      <c r="M46" s="3"/>
    </row>
    <row r="47" spans="3:18" ht="15.75" x14ac:dyDescent="0.25">
      <c r="C47" s="130" t="s">
        <v>38</v>
      </c>
      <c r="D47" s="35"/>
      <c r="E47" s="35"/>
      <c r="F47" s="35"/>
      <c r="G47" s="35"/>
      <c r="H47" s="35"/>
      <c r="I47" s="35"/>
      <c r="J47" s="35"/>
      <c r="K47" s="35"/>
      <c r="L47" s="131"/>
    </row>
    <row r="48" spans="3:18" x14ac:dyDescent="0.25">
      <c r="C48" s="138"/>
      <c r="D48" s="19"/>
      <c r="E48" s="36" t="s">
        <v>39</v>
      </c>
      <c r="F48" s="37"/>
      <c r="G48" s="36" t="s">
        <v>68</v>
      </c>
      <c r="H48" s="37"/>
      <c r="I48" s="36" t="s">
        <v>69</v>
      </c>
      <c r="J48" s="36"/>
      <c r="K48" s="36" t="s">
        <v>40</v>
      </c>
      <c r="L48" s="139"/>
    </row>
    <row r="49" spans="3:12" ht="38.25" x14ac:dyDescent="0.25">
      <c r="C49" s="140" t="s">
        <v>41</v>
      </c>
      <c r="D49" s="20" t="s">
        <v>42</v>
      </c>
      <c r="E49" s="20" t="s">
        <v>43</v>
      </c>
      <c r="F49" s="20" t="s">
        <v>44</v>
      </c>
      <c r="G49" s="20" t="s">
        <v>45</v>
      </c>
      <c r="H49" s="20" t="s">
        <v>46</v>
      </c>
      <c r="I49" s="20" t="s">
        <v>47</v>
      </c>
      <c r="J49" s="20" t="s">
        <v>48</v>
      </c>
      <c r="K49" s="20" t="s">
        <v>49</v>
      </c>
      <c r="L49" s="141" t="s">
        <v>50</v>
      </c>
    </row>
    <row r="50" spans="3:12" ht="42" customHeight="1" x14ac:dyDescent="0.25">
      <c r="C50" s="142" t="s">
        <v>63</v>
      </c>
      <c r="D50" s="21" t="s">
        <v>52</v>
      </c>
      <c r="E50" s="22">
        <v>19870541</v>
      </c>
      <c r="F50" s="23">
        <v>1718343092.3900001</v>
      </c>
      <c r="G50" s="23">
        <v>5593081</v>
      </c>
      <c r="H50" s="23">
        <v>300326490.45999998</v>
      </c>
      <c r="I50" s="26">
        <v>5524093</v>
      </c>
      <c r="J50" s="23">
        <v>273984981.92000002</v>
      </c>
      <c r="K50" s="24">
        <f>+Tabla132356789[[#This Row],[Física 
(E)]]/Tabla132356789[[#This Row],[Física
(C)]]</f>
        <v>0.98766547453898845</v>
      </c>
      <c r="L50" s="143">
        <f>+Tabla132356789[[#This Row],[Financiera 
 (F)]]/Tabla132356789[[#This Row],[Financiera
(D)]]</f>
        <v>0.91229042599720866</v>
      </c>
    </row>
    <row r="51" spans="3:12" ht="9" customHeight="1" x14ac:dyDescent="0.25">
      <c r="C51" s="144"/>
      <c r="D51" s="74"/>
      <c r="E51" s="75"/>
      <c r="F51" s="76"/>
      <c r="G51" s="76"/>
      <c r="H51" s="76"/>
      <c r="I51" s="77"/>
      <c r="J51" s="76"/>
      <c r="K51" s="12"/>
      <c r="L51" s="145"/>
    </row>
    <row r="52" spans="3:12" ht="21" customHeight="1" x14ac:dyDescent="0.25">
      <c r="C52" s="92" t="s">
        <v>53</v>
      </c>
      <c r="D52" s="69"/>
      <c r="E52" s="69"/>
      <c r="F52" s="69"/>
      <c r="G52" s="69"/>
      <c r="H52" s="69"/>
      <c r="I52" s="69"/>
      <c r="J52" s="69"/>
      <c r="K52" s="69"/>
      <c r="L52" s="93"/>
    </row>
    <row r="53" spans="3:12" ht="20.25" customHeight="1" x14ac:dyDescent="0.25">
      <c r="C53" s="94" t="s">
        <v>54</v>
      </c>
      <c r="D53" s="70"/>
      <c r="E53" s="70"/>
      <c r="F53" s="70"/>
      <c r="G53" s="70"/>
      <c r="H53" s="70"/>
      <c r="I53" s="70"/>
      <c r="J53" s="70"/>
      <c r="K53" s="70"/>
      <c r="L53" s="95"/>
    </row>
    <row r="54" spans="3:12" ht="21.75" customHeight="1" x14ac:dyDescent="0.25">
      <c r="C54" s="146" t="s">
        <v>55</v>
      </c>
      <c r="D54" s="38" t="s">
        <v>63</v>
      </c>
      <c r="E54" s="38"/>
      <c r="F54" s="38"/>
      <c r="G54" s="38"/>
      <c r="H54" s="38"/>
      <c r="I54" s="38"/>
      <c r="J54" s="38"/>
      <c r="K54" s="38"/>
      <c r="L54" s="147"/>
    </row>
    <row r="55" spans="3:12" ht="48" customHeight="1" x14ac:dyDescent="0.25">
      <c r="C55" s="146" t="s">
        <v>57</v>
      </c>
      <c r="D55" s="39" t="s">
        <v>64</v>
      </c>
      <c r="E55" s="39"/>
      <c r="F55" s="39"/>
      <c r="G55" s="39"/>
      <c r="H55" s="39"/>
      <c r="I55" s="39"/>
      <c r="J55" s="39"/>
      <c r="K55" s="39"/>
      <c r="L55" s="118"/>
    </row>
    <row r="56" spans="3:12" ht="72.75" customHeight="1" x14ac:dyDescent="0.25">
      <c r="C56" s="146" t="s">
        <v>59</v>
      </c>
      <c r="D56" s="40" t="s">
        <v>74</v>
      </c>
      <c r="E56" s="40"/>
      <c r="F56" s="40"/>
      <c r="G56" s="40"/>
      <c r="H56" s="40"/>
      <c r="I56" s="40"/>
      <c r="J56" s="40"/>
      <c r="K56" s="40"/>
      <c r="L56" s="119"/>
    </row>
    <row r="57" spans="3:12" ht="98.25" customHeight="1" x14ac:dyDescent="0.25">
      <c r="C57" s="146" t="s">
        <v>60</v>
      </c>
      <c r="D57" s="32" t="s">
        <v>75</v>
      </c>
      <c r="E57" s="32"/>
      <c r="F57" s="32"/>
      <c r="G57" s="32"/>
      <c r="H57" s="32"/>
      <c r="I57" s="32"/>
      <c r="J57" s="32"/>
      <c r="K57" s="32"/>
      <c r="L57" s="120"/>
    </row>
    <row r="58" spans="3:12" ht="15.75" x14ac:dyDescent="0.25">
      <c r="C58" s="92" t="s">
        <v>61</v>
      </c>
      <c r="D58" s="69"/>
      <c r="E58" s="69"/>
      <c r="F58" s="69"/>
      <c r="G58" s="69"/>
      <c r="H58" s="69"/>
      <c r="I58" s="69"/>
      <c r="J58" s="69"/>
      <c r="K58" s="69"/>
      <c r="L58" s="93"/>
    </row>
    <row r="59" spans="3:12" ht="15.75" x14ac:dyDescent="0.25">
      <c r="C59" s="123" t="s">
        <v>62</v>
      </c>
      <c r="D59" s="73"/>
      <c r="E59" s="73"/>
      <c r="F59" s="73"/>
      <c r="G59" s="73"/>
      <c r="H59" s="73"/>
      <c r="I59" s="73"/>
      <c r="J59" s="73"/>
      <c r="K59" s="73"/>
      <c r="L59" s="124"/>
    </row>
    <row r="60" spans="3:12" ht="53.25" customHeight="1" x14ac:dyDescent="0.25">
      <c r="C60" s="148" t="s">
        <v>55</v>
      </c>
      <c r="D60" s="30" t="s">
        <v>63</v>
      </c>
      <c r="E60" s="30"/>
      <c r="F60" s="30"/>
      <c r="G60" s="30"/>
      <c r="H60" s="30"/>
      <c r="I60" s="30"/>
      <c r="J60" s="30"/>
      <c r="K60" s="30"/>
      <c r="L60" s="149"/>
    </row>
    <row r="61" spans="3:12" ht="31.5" customHeight="1" x14ac:dyDescent="0.25">
      <c r="C61" s="150" t="s">
        <v>71</v>
      </c>
      <c r="D61" s="31"/>
      <c r="E61" s="31"/>
      <c r="F61" s="31"/>
      <c r="G61" s="31"/>
      <c r="H61" s="31"/>
      <c r="I61" s="31"/>
      <c r="J61" s="31"/>
      <c r="K61" s="31"/>
      <c r="L61" s="151"/>
    </row>
    <row r="62" spans="3:12" ht="27.75" customHeight="1" x14ac:dyDescent="0.25">
      <c r="C62" s="152"/>
      <c r="D62" s="13"/>
      <c r="E62" s="13"/>
      <c r="F62" s="13"/>
      <c r="G62" s="13"/>
      <c r="H62" s="13"/>
      <c r="I62" s="13"/>
      <c r="J62" s="13"/>
      <c r="K62" s="13"/>
      <c r="L62" s="153"/>
    </row>
    <row r="63" spans="3:12" ht="48.75" customHeight="1" thickBot="1" x14ac:dyDescent="0.3">
      <c r="C63" s="154" t="s">
        <v>65</v>
      </c>
      <c r="D63" s="155"/>
      <c r="E63" s="155"/>
      <c r="F63" s="155"/>
      <c r="G63" s="155"/>
      <c r="H63" s="155"/>
      <c r="I63" s="155"/>
      <c r="J63" s="155"/>
      <c r="K63" s="155"/>
      <c r="L63" s="156"/>
    </row>
    <row r="64" spans="3:12" ht="39" customHeight="1" x14ac:dyDescent="0.25"/>
    <row r="65" spans="3:12" ht="18.75" x14ac:dyDescent="0.3">
      <c r="C65" s="79" t="s">
        <v>76</v>
      </c>
      <c r="D65" s="79"/>
      <c r="E65" s="79"/>
      <c r="F65" s="79"/>
      <c r="G65" s="79"/>
      <c r="H65" s="79"/>
      <c r="I65" s="79"/>
      <c r="J65" s="79"/>
      <c r="K65" s="79"/>
      <c r="L65" s="79"/>
    </row>
    <row r="66" spans="3:12" ht="100.5" customHeight="1" x14ac:dyDescent="0.3">
      <c r="C66" s="78" t="s">
        <v>77</v>
      </c>
      <c r="D66" s="78"/>
      <c r="E66" s="78"/>
      <c r="F66" s="78"/>
      <c r="G66" s="78"/>
      <c r="H66" s="78"/>
      <c r="I66" s="78"/>
      <c r="J66" s="78"/>
      <c r="K66" s="78"/>
      <c r="L66" s="78"/>
    </row>
    <row r="67" spans="3:12" ht="18.75" x14ac:dyDescent="0.3">
      <c r="C67" s="79" t="s">
        <v>78</v>
      </c>
      <c r="D67" s="79"/>
      <c r="E67" s="79"/>
      <c r="F67" s="79"/>
      <c r="G67" s="79"/>
      <c r="H67" s="79"/>
      <c r="I67" s="79"/>
      <c r="J67" s="79"/>
      <c r="K67" s="79"/>
      <c r="L67" s="79"/>
    </row>
    <row r="68" spans="3:12" ht="18.75" x14ac:dyDescent="0.3">
      <c r="C68" s="15"/>
      <c r="D68" s="15"/>
      <c r="E68" s="16"/>
      <c r="F68" s="15"/>
      <c r="G68" s="16"/>
      <c r="H68" s="16"/>
      <c r="I68" s="16"/>
      <c r="J68" s="15"/>
      <c r="K68" s="16"/>
      <c r="L68" s="16"/>
    </row>
    <row r="69" spans="3:12" ht="18.75" x14ac:dyDescent="0.3">
      <c r="C69" s="16"/>
      <c r="D69" s="16"/>
      <c r="E69" s="16"/>
      <c r="F69" s="16"/>
      <c r="G69" s="16"/>
      <c r="H69" s="16"/>
      <c r="I69" s="16"/>
      <c r="J69" s="16"/>
      <c r="K69" s="16"/>
      <c r="L69" s="16"/>
    </row>
  </sheetData>
  <mergeCells count="78">
    <mergeCell ref="C66:L66"/>
    <mergeCell ref="C67:L67"/>
    <mergeCell ref="C65:L65"/>
    <mergeCell ref="D11:L11"/>
    <mergeCell ref="D2:L2"/>
    <mergeCell ref="D3:E3"/>
    <mergeCell ref="F3:J3"/>
    <mergeCell ref="D4:E4"/>
    <mergeCell ref="F4:J4"/>
    <mergeCell ref="C5:L5"/>
    <mergeCell ref="C6:L6"/>
    <mergeCell ref="C7:L7"/>
    <mergeCell ref="C8:L8"/>
    <mergeCell ref="D9:L9"/>
    <mergeCell ref="D10:L10"/>
    <mergeCell ref="C23:L23"/>
    <mergeCell ref="D12:L12"/>
    <mergeCell ref="D13:L13"/>
    <mergeCell ref="C14:L14"/>
    <mergeCell ref="E15:L15"/>
    <mergeCell ref="E16:L16"/>
    <mergeCell ref="E17:L17"/>
    <mergeCell ref="C18:L18"/>
    <mergeCell ref="D19:L19"/>
    <mergeCell ref="D20:L20"/>
    <mergeCell ref="D21:L21"/>
    <mergeCell ref="D22:L22"/>
    <mergeCell ref="C31:L31"/>
    <mergeCell ref="C24:L24"/>
    <mergeCell ref="C25:D25"/>
    <mergeCell ref="E25:G25"/>
    <mergeCell ref="H25:J25"/>
    <mergeCell ref="K25:L25"/>
    <mergeCell ref="C26:D26"/>
    <mergeCell ref="E26:G26"/>
    <mergeCell ref="H26:J26"/>
    <mergeCell ref="K26:L26"/>
    <mergeCell ref="C27:L27"/>
    <mergeCell ref="E28:F28"/>
    <mergeCell ref="G28:H28"/>
    <mergeCell ref="I28:J28"/>
    <mergeCell ref="K28:L28"/>
    <mergeCell ref="C44:D44"/>
    <mergeCell ref="E44:G44"/>
    <mergeCell ref="H44:J44"/>
    <mergeCell ref="K44:L44"/>
    <mergeCell ref="C32:L32"/>
    <mergeCell ref="D33:L33"/>
    <mergeCell ref="D34:L34"/>
    <mergeCell ref="D35:L35"/>
    <mergeCell ref="D36:L36"/>
    <mergeCell ref="C37:L37"/>
    <mergeCell ref="C38:L38"/>
    <mergeCell ref="D39:L39"/>
    <mergeCell ref="C40:L40"/>
    <mergeCell ref="C42:L42"/>
    <mergeCell ref="C43:L43"/>
    <mergeCell ref="C41:L41"/>
    <mergeCell ref="D57:L57"/>
    <mergeCell ref="C45:D45"/>
    <mergeCell ref="E45:G45"/>
    <mergeCell ref="H45:J45"/>
    <mergeCell ref="K45:L45"/>
    <mergeCell ref="C47:L47"/>
    <mergeCell ref="E48:F48"/>
    <mergeCell ref="G48:H48"/>
    <mergeCell ref="I48:J48"/>
    <mergeCell ref="K48:L48"/>
    <mergeCell ref="C52:L52"/>
    <mergeCell ref="C53:L53"/>
    <mergeCell ref="D54:L54"/>
    <mergeCell ref="D55:L55"/>
    <mergeCell ref="D56:L56"/>
    <mergeCell ref="C58:L58"/>
    <mergeCell ref="C59:L59"/>
    <mergeCell ref="D60:L60"/>
    <mergeCell ref="C61:L61"/>
    <mergeCell ref="C63:L63"/>
  </mergeCells>
  <dataValidations count="15">
    <dataValidation allowBlank="1" showInputMessage="1" showErrorMessage="1" prompt="Presupuesto del programa" sqref="H26 C26:E26 C45:E46 H45:H46"/>
    <dataValidation allowBlank="1" showInputMessage="1" showErrorMessage="1" prompt="Nombre de cada producto" sqref="C49:C51 C29:C30"/>
    <dataValidation allowBlank="1" showInputMessage="1" showErrorMessage="1" prompt="Nombre del indicador" sqref="D49:D51 D29:D30"/>
    <dataValidation allowBlank="1" showInputMessage="1" showErrorMessage="1" prompt="Meta alcanzada en el trimestre" sqref="I49:I51 I29:I30"/>
    <dataValidation allowBlank="1" showInputMessage="1" showErrorMessage="1" prompt="Monto ejecutado en el trimestre" sqref="J49:J51 J29:J30"/>
    <dataValidation allowBlank="1" sqref="C9"/>
    <dataValidation allowBlank="1" showInputMessage="1" prompt="Nombre del capítulo" sqref="D9:L11"/>
    <dataValidation allowBlank="1" showInputMessage="1" showErrorMessage="1" prompt="¿A quién va dirigido el programa?, ¿qué característica tiene esta población que requiere ser beneficiada?" sqref="D21:L21"/>
    <dataValidation allowBlank="1" showInputMessage="1" showErrorMessage="1" prompt="Nombre del producto" sqref="D54:L54 D60:L60 D33:L33 D39:L39"/>
    <dataValidation allowBlank="1" showInputMessage="1" showErrorMessage="1" prompt="¿En qué consiste el producto? su objetivo" sqref="D55:L55 D34:L34"/>
    <dataValidation allowBlank="1" showInputMessage="1" showErrorMessage="1" prompt="1. Describir lo plasmado en el presupuesto_x000a_2. Describir lo alcanzado en términos financieros y de producción " sqref="D56:L56 D35:L35"/>
    <dataValidation allowBlank="1" showInputMessage="1" showErrorMessage="1" prompt="Oportunidades de mejora identificadas" sqref="C61:L62 C40:C41 D40:L40"/>
    <dataValidation allowBlank="1" showInputMessage="1" showErrorMessage="1" prompt="¿En qué consiste el programa?" sqref="D20:L20"/>
    <dataValidation allowBlank="1" showInputMessage="1" showErrorMessage="1" prompt="Meta anual del indicador" sqref="G49 G29 E49:E51 E29:E30"/>
    <dataValidation allowBlank="1" showInputMessage="1" showErrorMessage="1" prompt="Monto presupuestado para el producto" sqref="H49 H29 F50:H51 F49 F29:F30 G30:H30"/>
  </dataValidations>
  <pageMargins left="0.25" right="0.25" top="0.75" bottom="0.75" header="0.3" footer="0.3"/>
  <pageSetup scale="70" fitToHeight="0" orientation="portrait" r:id="rId1"/>
  <rowBreaks count="2" manualBreakCount="2">
    <brk id="35" min="2" max="11" man="1"/>
    <brk id="57" min="2" max="11"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T1 2025</vt:lpstr>
      <vt:lpstr>'T1 2025'!Área_de_impresión</vt:lpstr>
    </vt:vector>
  </TitlesOfParts>
  <Company>DIRECCION GENERAL DE MIGRACION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Mildred Evelina Mota Mota</dc:creator>
  <cp:lastModifiedBy>Diana Yasmin Alvarez Rosario</cp:lastModifiedBy>
  <cp:lastPrinted>2025-04-16T18:09:43Z</cp:lastPrinted>
  <dcterms:created xsi:type="dcterms:W3CDTF">2024-07-10T13:48:28Z</dcterms:created>
  <dcterms:modified xsi:type="dcterms:W3CDTF">2025-04-16T18:41:03Z</dcterms:modified>
</cp:coreProperties>
</file>